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Danijela Krmpotić\OneDrive\Dokumenti\"/>
    </mc:Choice>
  </mc:AlternateContent>
  <xr:revisionPtr revIDLastSave="0" documentId="13_ncr:1_{DD163846-2A29-4B96-AB01-CD96271D6B2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F316" i="9"/>
  <c r="F315" i="9"/>
  <c r="F314" i="9"/>
  <c r="H313" i="9"/>
  <c r="G313" i="9"/>
  <c r="F313" i="9"/>
  <c r="E313" i="9"/>
  <c r="B313" i="9"/>
  <c r="H312" i="9"/>
  <c r="G312" i="9"/>
  <c r="F312" i="9"/>
  <c r="E312" i="9"/>
  <c r="B312" i="9"/>
  <c r="H311" i="9"/>
  <c r="G311" i="9"/>
  <c r="F311" i="9"/>
  <c r="E311" i="9"/>
  <c r="B311" i="9"/>
  <c r="F310" i="9"/>
  <c r="F309" i="9"/>
  <c r="F308" i="9"/>
  <c r="H307" i="9"/>
  <c r="G307" i="9"/>
  <c r="F307" i="9"/>
  <c r="E307" i="9"/>
  <c r="B307" i="9"/>
  <c r="F306" i="9"/>
  <c r="H305" i="9"/>
  <c r="G305" i="9"/>
  <c r="F305" i="9"/>
  <c r="E305" i="9"/>
  <c r="B305" i="9"/>
  <c r="H304" i="9"/>
  <c r="G304" i="9"/>
  <c r="F304" i="9"/>
  <c r="E304" i="9"/>
  <c r="B304" i="9"/>
  <c r="H303" i="9"/>
  <c r="G303" i="9"/>
  <c r="F303" i="9"/>
  <c r="E303" i="9"/>
  <c r="B303" i="9"/>
  <c r="F302" i="9"/>
  <c r="F301" i="9"/>
  <c r="F300" i="9"/>
  <c r="F299" i="9"/>
  <c r="F298" i="9"/>
  <c r="F297" i="9"/>
  <c r="L296" i="9"/>
  <c r="H296" i="9"/>
  <c r="F296" i="9"/>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D97" i="8"/>
  <c r="D92" i="8"/>
  <c r="D87" i="8"/>
  <c r="D82" i="8"/>
  <c r="D77" i="8"/>
  <c r="D72" i="8"/>
  <c r="D67" i="8"/>
  <c r="D62" i="8"/>
  <c r="D57" i="8"/>
  <c r="D52" i="8"/>
  <c r="D51" i="8"/>
  <c r="D46" i="8"/>
  <c r="D45" i="8"/>
  <c r="D37" i="8"/>
  <c r="D27" i="8"/>
  <c r="D25" i="8"/>
  <c r="D18" i="8"/>
  <c r="D8" i="8"/>
  <c r="D6" i="8"/>
  <c r="E44" i="7"/>
  <c r="D44" i="7"/>
  <c r="E39" i="7"/>
  <c r="D39" i="7"/>
  <c r="E38" i="7"/>
  <c r="D38" i="7"/>
  <c r="E30" i="7"/>
  <c r="D30" i="7"/>
  <c r="E23" i="7"/>
  <c r="D23" i="7"/>
  <c r="E22" i="7"/>
  <c r="D22" i="7"/>
  <c r="E14" i="7"/>
  <c r="D14" i="7"/>
  <c r="E7" i="7"/>
  <c r="D7" i="7"/>
  <c r="E6" i="7"/>
  <c r="D6" i="7"/>
  <c r="E5" i="7"/>
  <c r="D5" i="7"/>
  <c r="G345" i="9" s="1"/>
  <c r="E34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E255" i="5"/>
  <c r="D255" i="5"/>
  <c r="F255" i="5" s="1"/>
  <c r="F254" i="5"/>
  <c r="F253" i="5"/>
  <c r="E252" i="5"/>
  <c r="D252" i="5"/>
  <c r="F252" i="5" s="1"/>
  <c r="E251" i="5"/>
  <c r="D251" i="5"/>
  <c r="F251"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E177" i="5"/>
  <c r="D177" i="5"/>
  <c r="F177" i="5" s="1"/>
  <c r="E176" i="5"/>
  <c r="D176" i="5"/>
  <c r="F176" i="5"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99" i="9"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30" i="4"/>
  <c r="E639" i="4" s="1"/>
  <c r="D430"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E360" i="4"/>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E202"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D160" i="4"/>
  <c r="F160" i="4" s="1"/>
  <c r="F159" i="4"/>
  <c r="F158" i="4"/>
  <c r="F157" i="4"/>
  <c r="F156" i="4"/>
  <c r="F155" i="4"/>
  <c r="E154" i="4"/>
  <c r="D154" i="4"/>
  <c r="F154" i="4" s="1"/>
  <c r="E153" i="4"/>
  <c r="D153" i="4"/>
  <c r="E152" i="4"/>
  <c r="E299" i="4" s="1"/>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9"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40" i="3"/>
  <c r="G40" i="3"/>
  <c r="B40" i="3"/>
  <c r="I39" i="3"/>
  <c r="G39" i="3"/>
  <c r="B39" i="3"/>
  <c r="G38" i="3"/>
  <c r="B38" i="3"/>
  <c r="H37" i="3"/>
  <c r="G37" i="3"/>
  <c r="B37" i="3"/>
  <c r="I35" i="3"/>
  <c r="H35" i="3"/>
  <c r="G35" i="3"/>
  <c r="B35" i="3"/>
  <c r="I34" i="3"/>
  <c r="H34" i="3"/>
  <c r="G34" i="3"/>
  <c r="B34" i="3"/>
  <c r="I33" i="3"/>
  <c r="H33" i="3"/>
  <c r="G33" i="3"/>
  <c r="B33" i="3"/>
  <c r="I32" i="3"/>
  <c r="H32" i="3"/>
  <c r="G32" i="3"/>
  <c r="B32" i="3"/>
  <c r="I30" i="3"/>
  <c r="G30" i="3"/>
  <c r="B30" i="3"/>
  <c r="I29" i="3"/>
  <c r="H29" i="3"/>
  <c r="G29" i="3"/>
  <c r="B29" i="3"/>
  <c r="I28" i="3"/>
  <c r="H28" i="3"/>
  <c r="G28" i="3"/>
  <c r="B28" i="3"/>
  <c r="I27" i="3"/>
  <c r="H27" i="3"/>
  <c r="G27" i="3"/>
  <c r="B27" i="3"/>
  <c r="I26" i="3"/>
  <c r="H26" i="3"/>
  <c r="G26" i="3"/>
  <c r="B26" i="3"/>
  <c r="I24" i="3"/>
  <c r="H24" i="3"/>
  <c r="G24" i="3"/>
  <c r="B24" i="3"/>
  <c r="I23" i="3"/>
  <c r="H23" i="3"/>
  <c r="G23" i="3"/>
  <c r="B23" i="3"/>
  <c r="I22" i="3"/>
  <c r="H22" i="3"/>
  <c r="G22" i="3"/>
  <c r="B22" i="3"/>
  <c r="I21" i="3"/>
  <c r="H21" i="3"/>
  <c r="G21" i="3"/>
  <c r="B21" i="3"/>
  <c r="G19" i="3"/>
  <c r="B19" i="3"/>
  <c r="G18" i="3"/>
  <c r="B18" i="3"/>
  <c r="I17" i="3"/>
  <c r="H17" i="3"/>
  <c r="G17" i="3"/>
  <c r="B17" i="3"/>
  <c r="I16" i="3"/>
  <c r="H16" i="3"/>
  <c r="G16" i="3"/>
  <c r="B16" i="3"/>
  <c r="H10" i="3" a="1"/>
  <c r="H10" i="3"/>
  <c r="L3" i="9" s="1"/>
  <c r="C1686" i="1"/>
  <c r="C1685" i="1"/>
  <c r="C1684" i="1"/>
  <c r="C1683" i="1"/>
  <c r="C1682" i="1"/>
  <c r="C1681" i="1"/>
  <c r="C1680"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0" i="1"/>
  <c r="C1619" i="1"/>
  <c r="C1618" i="1"/>
  <c r="C1617" i="1"/>
  <c r="C1616" i="1"/>
  <c r="C1615" i="1"/>
  <c r="C1614" i="1"/>
  <c r="C1613" i="1"/>
  <c r="C1612" i="1"/>
  <c r="C1611" i="1"/>
  <c r="C1610" i="1"/>
  <c r="C1609" i="1"/>
  <c r="C1608" i="1"/>
  <c r="C1607" i="1"/>
  <c r="C1606" i="1"/>
  <c r="C1605" i="1"/>
  <c r="C1604" i="1"/>
  <c r="C1603" i="1"/>
  <c r="C1602" i="1"/>
  <c r="C1601" i="1"/>
  <c r="C1600" i="1"/>
  <c r="C1599" i="1"/>
  <c r="C1598" i="1"/>
  <c r="C1597" i="1"/>
  <c r="C1596" i="1"/>
  <c r="C1595" i="1"/>
  <c r="C1594" i="1"/>
  <c r="C1593" i="1"/>
  <c r="C1592" i="1"/>
  <c r="C1591" i="1"/>
  <c r="C1590" i="1"/>
  <c r="C1589" i="1"/>
  <c r="C1588" i="1"/>
  <c r="C1587" i="1"/>
  <c r="C1586" i="1"/>
  <c r="C1585" i="1"/>
  <c r="C1584" i="1"/>
  <c r="C1583" i="1"/>
  <c r="C1582" i="1"/>
  <c r="D1581"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C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1" i="1"/>
  <c r="D636" i="1"/>
  <c r="C636" i="1"/>
  <c r="D635" i="1"/>
  <c r="C635" i="1"/>
  <c r="D633"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16" i="1"/>
  <c r="C416" i="1"/>
  <c r="D415" i="1"/>
  <c r="C415" i="1"/>
  <c r="D414" i="1"/>
  <c r="C414" i="1"/>
  <c r="D412"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5"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8"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8"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C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D2" i="1"/>
  <c r="C2" i="1"/>
  <c r="H2" i="1" l="1"/>
  <c r="G2" i="1"/>
  <c r="H3" i="1"/>
  <c r="G3" i="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0" i="1"/>
  <c r="G40" i="1"/>
  <c r="H41" i="1"/>
  <c r="G41" i="1"/>
  <c r="H42" i="1"/>
  <c r="G42" i="1"/>
  <c r="H43" i="1"/>
  <c r="G43" i="1"/>
  <c r="H44" i="1"/>
  <c r="G44" i="1"/>
  <c r="H45" i="1"/>
  <c r="G45" i="1"/>
  <c r="H46" i="1"/>
  <c r="G46" i="1"/>
  <c r="H47" i="1"/>
  <c r="G47" i="1"/>
  <c r="H48" i="1"/>
  <c r="G48" i="1"/>
  <c r="H49" i="1"/>
  <c r="G49" i="1"/>
  <c r="H50" i="1"/>
  <c r="G50" i="1"/>
  <c r="H51" i="1"/>
  <c r="G51" i="1"/>
  <c r="H52" i="1"/>
  <c r="G52" i="1"/>
  <c r="H53" i="1"/>
  <c r="G53" i="1"/>
  <c r="H54" i="1"/>
  <c r="G54" i="1"/>
  <c r="H55" i="1"/>
  <c r="G55" i="1"/>
  <c r="H56" i="1"/>
  <c r="G56" i="1"/>
  <c r="H57" i="1"/>
  <c r="G57" i="1"/>
  <c r="H58" i="1"/>
  <c r="G58" i="1"/>
  <c r="H59" i="1"/>
  <c r="G59" i="1"/>
  <c r="H60" i="1"/>
  <c r="G60" i="1"/>
  <c r="H61" i="1"/>
  <c r="G61" i="1"/>
  <c r="H62" i="1"/>
  <c r="G62" i="1"/>
  <c r="H63" i="1"/>
  <c r="G63" i="1"/>
  <c r="H64" i="1"/>
  <c r="G64" i="1"/>
  <c r="H65" i="1"/>
  <c r="G65" i="1"/>
  <c r="H66" i="1"/>
  <c r="G66" i="1"/>
  <c r="H67" i="1"/>
  <c r="G67" i="1"/>
  <c r="H68" i="1"/>
  <c r="G68" i="1"/>
  <c r="H69" i="1"/>
  <c r="G69" i="1"/>
  <c r="H70" i="1"/>
  <c r="G70" i="1"/>
  <c r="H71" i="1"/>
  <c r="G71" i="1"/>
  <c r="H72" i="1"/>
  <c r="G72" i="1"/>
  <c r="H73" i="1"/>
  <c r="G73" i="1"/>
  <c r="H74" i="1"/>
  <c r="G74" i="1"/>
  <c r="H75" i="1"/>
  <c r="G75" i="1"/>
  <c r="H76" i="1"/>
  <c r="G76" i="1"/>
  <c r="H77" i="1"/>
  <c r="G77" i="1"/>
  <c r="H78" i="1"/>
  <c r="G78" i="1"/>
  <c r="H79" i="1"/>
  <c r="G79" i="1"/>
  <c r="H80" i="1"/>
  <c r="G80" i="1"/>
  <c r="H81" i="1"/>
  <c r="G81" i="1"/>
  <c r="H82" i="1"/>
  <c r="G82" i="1"/>
  <c r="H83" i="1"/>
  <c r="G83" i="1"/>
  <c r="H84" i="1"/>
  <c r="G84" i="1"/>
  <c r="H85" i="1"/>
  <c r="G85" i="1"/>
  <c r="H86" i="1"/>
  <c r="G86" i="1"/>
  <c r="H87" i="1"/>
  <c r="G87" i="1"/>
  <c r="H88" i="1"/>
  <c r="G88" i="1"/>
  <c r="H89" i="1"/>
  <c r="G89" i="1"/>
  <c r="H90" i="1"/>
  <c r="G90" i="1"/>
  <c r="H91" i="1"/>
  <c r="G91" i="1"/>
  <c r="H92" i="1"/>
  <c r="G92" i="1"/>
  <c r="H93" i="1"/>
  <c r="G93" i="1"/>
  <c r="H94" i="1"/>
  <c r="G94" i="1"/>
  <c r="H95" i="1"/>
  <c r="G95" i="1"/>
  <c r="H96" i="1"/>
  <c r="G96" i="1"/>
  <c r="H97" i="1"/>
  <c r="G97" i="1"/>
  <c r="H98" i="1"/>
  <c r="G98" i="1"/>
  <c r="H99" i="1"/>
  <c r="G99" i="1"/>
  <c r="H100" i="1"/>
  <c r="G100" i="1"/>
  <c r="H101" i="1"/>
  <c r="G101" i="1"/>
  <c r="H102" i="1"/>
  <c r="G102" i="1"/>
  <c r="H103" i="1"/>
  <c r="G103" i="1"/>
  <c r="H104" i="1"/>
  <c r="G104" i="1"/>
  <c r="H105" i="1"/>
  <c r="G105" i="1"/>
  <c r="H106" i="1"/>
  <c r="G106" i="1"/>
  <c r="H107" i="1"/>
  <c r="G107" i="1"/>
  <c r="H108" i="1"/>
  <c r="G108" i="1"/>
  <c r="H109" i="1"/>
  <c r="G109" i="1"/>
  <c r="H110" i="1"/>
  <c r="G110" i="1"/>
  <c r="H111" i="1"/>
  <c r="G111" i="1"/>
  <c r="H112" i="1"/>
  <c r="G112" i="1"/>
  <c r="H113" i="1"/>
  <c r="G113" i="1"/>
  <c r="H114" i="1"/>
  <c r="G114" i="1"/>
  <c r="H115" i="1"/>
  <c r="G115" i="1"/>
  <c r="H116" i="1"/>
  <c r="G116" i="1"/>
  <c r="H117" i="1"/>
  <c r="G117" i="1"/>
  <c r="H118" i="1"/>
  <c r="G118" i="1"/>
  <c r="H119" i="1"/>
  <c r="G119" i="1"/>
  <c r="H120" i="1"/>
  <c r="G120" i="1"/>
  <c r="H121" i="1"/>
  <c r="G121" i="1"/>
  <c r="H122" i="1"/>
  <c r="G122" i="1"/>
  <c r="H123" i="1"/>
  <c r="G123" i="1"/>
  <c r="H124" i="1"/>
  <c r="G124" i="1"/>
  <c r="H125" i="1"/>
  <c r="G125" i="1"/>
  <c r="H126" i="1"/>
  <c r="G126" i="1"/>
  <c r="H127" i="1"/>
  <c r="G127" i="1"/>
  <c r="H128" i="1"/>
  <c r="G128" i="1"/>
  <c r="H129" i="1"/>
  <c r="G129" i="1"/>
  <c r="H130" i="1"/>
  <c r="G130" i="1"/>
  <c r="H131" i="1"/>
  <c r="G131" i="1"/>
  <c r="H132" i="1"/>
  <c r="G132" i="1"/>
  <c r="H133" i="1"/>
  <c r="G133" i="1"/>
  <c r="H134" i="1"/>
  <c r="G134" i="1"/>
  <c r="H135" i="1"/>
  <c r="G135" i="1"/>
  <c r="H136" i="1"/>
  <c r="G136" i="1"/>
  <c r="H137" i="1"/>
  <c r="G137" i="1"/>
  <c r="H138" i="1"/>
  <c r="G138" i="1"/>
  <c r="H139" i="1"/>
  <c r="G139" i="1"/>
  <c r="H140" i="1"/>
  <c r="G140" i="1"/>
  <c r="H141" i="1"/>
  <c r="G141" i="1"/>
  <c r="H142" i="1"/>
  <c r="G142" i="1"/>
  <c r="H143" i="1"/>
  <c r="G143" i="1"/>
  <c r="H144" i="1"/>
  <c r="G144" i="1"/>
  <c r="H145" i="1"/>
  <c r="G145" i="1"/>
  <c r="H146" i="1"/>
  <c r="G146" i="1"/>
  <c r="H147" i="1"/>
  <c r="G147" i="1"/>
  <c r="H148" i="1"/>
  <c r="G148" i="1"/>
  <c r="H149" i="1"/>
  <c r="G149" i="1"/>
  <c r="H150" i="1"/>
  <c r="G150" i="1"/>
  <c r="H151" i="1"/>
  <c r="G151" i="1"/>
  <c r="H152" i="1"/>
  <c r="G152" i="1"/>
  <c r="H153" i="1"/>
  <c r="G153" i="1"/>
  <c r="H154" i="1"/>
  <c r="G154" i="1"/>
  <c r="H155" i="1"/>
  <c r="G155" i="1"/>
  <c r="H156" i="1"/>
  <c r="G156" i="1"/>
  <c r="H157" i="1"/>
  <c r="G157" i="1"/>
  <c r="H158" i="1"/>
  <c r="G158" i="1"/>
  <c r="H159" i="1"/>
  <c r="G159" i="1"/>
  <c r="H160" i="1"/>
  <c r="G160" i="1"/>
  <c r="H161" i="1"/>
  <c r="G161" i="1"/>
  <c r="H162" i="1"/>
  <c r="G162" i="1"/>
  <c r="H163" i="1"/>
  <c r="G163" i="1"/>
  <c r="H164" i="1"/>
  <c r="G164" i="1"/>
  <c r="H165" i="1"/>
  <c r="G165" i="1"/>
  <c r="H166" i="1"/>
  <c r="G166" i="1"/>
  <c r="H167" i="1"/>
  <c r="G167" i="1"/>
  <c r="H168" i="1"/>
  <c r="G168" i="1"/>
  <c r="H169" i="1"/>
  <c r="G169" i="1"/>
  <c r="H170" i="1"/>
  <c r="G170" i="1"/>
  <c r="H171" i="1"/>
  <c r="G171" i="1"/>
  <c r="H172" i="1"/>
  <c r="G172" i="1"/>
  <c r="H173" i="1"/>
  <c r="G173" i="1"/>
  <c r="H174" i="1"/>
  <c r="G174" i="1"/>
  <c r="H175" i="1"/>
  <c r="G175" i="1"/>
  <c r="H176" i="1"/>
  <c r="G176" i="1"/>
  <c r="H177" i="1"/>
  <c r="G177" i="1"/>
  <c r="H178" i="1"/>
  <c r="G178" i="1"/>
  <c r="H179" i="1"/>
  <c r="G179" i="1"/>
  <c r="H180" i="1"/>
  <c r="G180" i="1"/>
  <c r="H181" i="1"/>
  <c r="G181" i="1"/>
  <c r="H182" i="1"/>
  <c r="G182" i="1"/>
  <c r="H183" i="1"/>
  <c r="G183" i="1"/>
  <c r="H184" i="1"/>
  <c r="G184" i="1"/>
  <c r="H185" i="1"/>
  <c r="G185" i="1"/>
  <c r="H186" i="1"/>
  <c r="G186" i="1"/>
  <c r="H187" i="1"/>
  <c r="G187" i="1"/>
  <c r="H188" i="1"/>
  <c r="G188" i="1"/>
  <c r="H189" i="1"/>
  <c r="G189" i="1"/>
  <c r="H190" i="1"/>
  <c r="G190" i="1"/>
  <c r="H191" i="1"/>
  <c r="G191" i="1"/>
  <c r="H192" i="1"/>
  <c r="G192" i="1"/>
  <c r="H193" i="1"/>
  <c r="G193" i="1"/>
  <c r="H194" i="1"/>
  <c r="G194" i="1"/>
  <c r="H195" i="1"/>
  <c r="G195" i="1"/>
  <c r="H196" i="1"/>
  <c r="G196" i="1"/>
  <c r="H197" i="1"/>
  <c r="G197" i="1"/>
  <c r="H198" i="1"/>
  <c r="G198" i="1"/>
  <c r="H199" i="1"/>
  <c r="G199"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17" i="1"/>
  <c r="G217" i="1"/>
  <c r="H218" i="1"/>
  <c r="G218" i="1"/>
  <c r="H219" i="1"/>
  <c r="G219" i="1"/>
  <c r="H220" i="1"/>
  <c r="G220" i="1"/>
  <c r="H221" i="1"/>
  <c r="G221" i="1"/>
  <c r="H222" i="1"/>
  <c r="G222" i="1"/>
  <c r="H223" i="1"/>
  <c r="G223" i="1"/>
  <c r="H224" i="1"/>
  <c r="G224" i="1"/>
  <c r="H225" i="1"/>
  <c r="G225" i="1"/>
  <c r="H226" i="1"/>
  <c r="G226" i="1"/>
  <c r="H227" i="1"/>
  <c r="G227" i="1"/>
  <c r="H228" i="1"/>
  <c r="G228" i="1"/>
  <c r="H229" i="1"/>
  <c r="G229" i="1"/>
  <c r="H230" i="1"/>
  <c r="G230" i="1"/>
  <c r="H231" i="1"/>
  <c r="G231" i="1"/>
  <c r="H232" i="1"/>
  <c r="G232" i="1"/>
  <c r="H233" i="1"/>
  <c r="G233" i="1"/>
  <c r="H234" i="1"/>
  <c r="G234" i="1"/>
  <c r="H235" i="1"/>
  <c r="G235" i="1"/>
  <c r="H236" i="1"/>
  <c r="G236" i="1"/>
  <c r="H237" i="1"/>
  <c r="G237" i="1"/>
  <c r="H238" i="1"/>
  <c r="G238" i="1"/>
  <c r="H239" i="1"/>
  <c r="G239" i="1"/>
  <c r="H240" i="1"/>
  <c r="G240" i="1"/>
  <c r="H241" i="1"/>
  <c r="G241" i="1"/>
  <c r="H242" i="1"/>
  <c r="G242" i="1"/>
  <c r="H243" i="1"/>
  <c r="G243" i="1"/>
  <c r="H244" i="1"/>
  <c r="G244" i="1"/>
  <c r="H245" i="1"/>
  <c r="G245" i="1"/>
  <c r="H246" i="1"/>
  <c r="G246" i="1"/>
  <c r="H247" i="1"/>
  <c r="G247" i="1"/>
  <c r="H248" i="1"/>
  <c r="G248" i="1"/>
  <c r="H249" i="1"/>
  <c r="G249" i="1"/>
  <c r="H250" i="1"/>
  <c r="G250" i="1"/>
  <c r="H251" i="1"/>
  <c r="G251" i="1"/>
  <c r="H252" i="1"/>
  <c r="G252" i="1"/>
  <c r="H253" i="1"/>
  <c r="G253" i="1"/>
  <c r="H254" i="1"/>
  <c r="G254" i="1"/>
  <c r="H255" i="1"/>
  <c r="G255" i="1"/>
  <c r="H256" i="1"/>
  <c r="G256" i="1"/>
  <c r="H257" i="1"/>
  <c r="G257" i="1"/>
  <c r="H258" i="1"/>
  <c r="G258" i="1"/>
  <c r="H259" i="1"/>
  <c r="G259" i="1"/>
  <c r="H260" i="1"/>
  <c r="G260" i="1"/>
  <c r="H261" i="1"/>
  <c r="G261" i="1"/>
  <c r="H262" i="1"/>
  <c r="G262" i="1"/>
  <c r="H263" i="1"/>
  <c r="G263" i="1"/>
  <c r="H264" i="1"/>
  <c r="G264" i="1"/>
  <c r="H265" i="1"/>
  <c r="G265" i="1"/>
  <c r="H266" i="1"/>
  <c r="G266" i="1"/>
  <c r="H267" i="1"/>
  <c r="G267" i="1"/>
  <c r="H268" i="1"/>
  <c r="G268" i="1"/>
  <c r="H269" i="1"/>
  <c r="G269" i="1"/>
  <c r="H270" i="1"/>
  <c r="G270" i="1"/>
  <c r="H271" i="1"/>
  <c r="G271" i="1"/>
  <c r="H272" i="1"/>
  <c r="G272" i="1"/>
  <c r="H273" i="1"/>
  <c r="G273" i="1"/>
  <c r="H274" i="1"/>
  <c r="G274" i="1"/>
  <c r="H275" i="1"/>
  <c r="G275" i="1"/>
  <c r="H276" i="1"/>
  <c r="G276" i="1"/>
  <c r="H277" i="1"/>
  <c r="G277" i="1"/>
  <c r="H278" i="1"/>
  <c r="G278" i="1"/>
  <c r="H279" i="1"/>
  <c r="G279" i="1"/>
  <c r="H280" i="1"/>
  <c r="G280" i="1"/>
  <c r="H281" i="1"/>
  <c r="G281" i="1"/>
  <c r="H282" i="1"/>
  <c r="G282" i="1"/>
  <c r="H283" i="1"/>
  <c r="G283" i="1"/>
  <c r="H284" i="1"/>
  <c r="G284" i="1"/>
  <c r="H285" i="1"/>
  <c r="G285" i="1"/>
  <c r="H286" i="1"/>
  <c r="G286" i="1"/>
  <c r="H287" i="1"/>
  <c r="G287" i="1"/>
  <c r="H288" i="1"/>
  <c r="G288" i="1"/>
  <c r="H289" i="1"/>
  <c r="G289" i="1"/>
  <c r="H290" i="1"/>
  <c r="G290" i="1"/>
  <c r="H291" i="1"/>
  <c r="G291" i="1"/>
  <c r="H292" i="1"/>
  <c r="G292" i="1"/>
  <c r="H293" i="1"/>
  <c r="G293" i="1"/>
  <c r="H294" i="1"/>
  <c r="G294" i="1"/>
  <c r="H298" i="1"/>
  <c r="G298" i="1"/>
  <c r="H299" i="1"/>
  <c r="G299" i="1"/>
  <c r="H300" i="1"/>
  <c r="G300" i="1"/>
  <c r="H301" i="1"/>
  <c r="G301" i="1"/>
  <c r="H302" i="1"/>
  <c r="G302" i="1"/>
  <c r="H303" i="1"/>
  <c r="G303" i="1"/>
  <c r="H304" i="1"/>
  <c r="G304" i="1"/>
  <c r="H305" i="1"/>
  <c r="G305" i="1"/>
  <c r="H306" i="1"/>
  <c r="G306" i="1"/>
  <c r="H307" i="1"/>
  <c r="G307" i="1"/>
  <c r="H308" i="1"/>
  <c r="G308" i="1"/>
  <c r="H309" i="1"/>
  <c r="G309" i="1"/>
  <c r="H310" i="1"/>
  <c r="G310" i="1"/>
  <c r="H311" i="1"/>
  <c r="G311" i="1"/>
  <c r="H312" i="1"/>
  <c r="G312" i="1"/>
  <c r="H313" i="1"/>
  <c r="G313" i="1"/>
  <c r="H314" i="1"/>
  <c r="G314" i="1"/>
  <c r="H315" i="1"/>
  <c r="G315" i="1"/>
  <c r="H316" i="1"/>
  <c r="G316" i="1"/>
  <c r="H317" i="1"/>
  <c r="G317" i="1"/>
  <c r="H318" i="1"/>
  <c r="G318" i="1"/>
  <c r="H319" i="1"/>
  <c r="G319" i="1"/>
  <c r="H320" i="1"/>
  <c r="G320" i="1"/>
  <c r="H321" i="1"/>
  <c r="G321" i="1"/>
  <c r="H322" i="1"/>
  <c r="G322" i="1"/>
  <c r="H323" i="1"/>
  <c r="G323" i="1"/>
  <c r="H324" i="1"/>
  <c r="G324" i="1"/>
  <c r="H325" i="1"/>
  <c r="G325" i="1"/>
  <c r="H326" i="1"/>
  <c r="G326" i="1"/>
  <c r="H327" i="1"/>
  <c r="G327" i="1"/>
  <c r="H328" i="1"/>
  <c r="G328" i="1"/>
  <c r="H329" i="1"/>
  <c r="G329" i="1"/>
  <c r="H330" i="1"/>
  <c r="G330" i="1"/>
  <c r="H331" i="1"/>
  <c r="G331" i="1"/>
  <c r="H332" i="1"/>
  <c r="G332" i="1"/>
  <c r="H333" i="1"/>
  <c r="G333" i="1"/>
  <c r="H334" i="1"/>
  <c r="G334" i="1"/>
  <c r="H335" i="1"/>
  <c r="G335" i="1"/>
  <c r="H336" i="1"/>
  <c r="G336" i="1"/>
  <c r="H337" i="1"/>
  <c r="G337" i="1"/>
  <c r="H338" i="1"/>
  <c r="G338" i="1"/>
  <c r="H339" i="1"/>
  <c r="G339" i="1"/>
  <c r="H340" i="1"/>
  <c r="G340" i="1"/>
  <c r="H341" i="1"/>
  <c r="G341" i="1"/>
  <c r="H342" i="1"/>
  <c r="G342" i="1"/>
  <c r="H343" i="1"/>
  <c r="G343" i="1"/>
  <c r="H344" i="1"/>
  <c r="G344" i="1"/>
  <c r="H345" i="1"/>
  <c r="G345" i="1"/>
  <c r="H346" i="1"/>
  <c r="G346" i="1"/>
  <c r="H347" i="1"/>
  <c r="G347" i="1"/>
  <c r="H348" i="1"/>
  <c r="G348" i="1"/>
  <c r="H349" i="1"/>
  <c r="G349" i="1"/>
  <c r="H350" i="1"/>
  <c r="G350" i="1"/>
  <c r="H351" i="1"/>
  <c r="G351" i="1"/>
  <c r="H352" i="1"/>
  <c r="G352" i="1"/>
  <c r="H353" i="1"/>
  <c r="G353" i="1"/>
  <c r="H354" i="1"/>
  <c r="G354" i="1"/>
  <c r="H355" i="1"/>
  <c r="G355" i="1"/>
  <c r="H356" i="1"/>
  <c r="G356" i="1"/>
  <c r="H357" i="1"/>
  <c r="G357" i="1"/>
  <c r="H358" i="1"/>
  <c r="G358"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1" i="1"/>
  <c r="G391" i="1"/>
  <c r="H392" i="1"/>
  <c r="G392" i="1"/>
  <c r="H393" i="1"/>
  <c r="G393" i="1"/>
  <c r="H394" i="1"/>
  <c r="G394" i="1"/>
  <c r="H395" i="1"/>
  <c r="G395" i="1"/>
  <c r="H396" i="1"/>
  <c r="G396" i="1"/>
  <c r="H397" i="1"/>
  <c r="G397" i="1"/>
  <c r="H398" i="1"/>
  <c r="G398" i="1"/>
  <c r="H399" i="1"/>
  <c r="G399" i="1"/>
  <c r="H400" i="1"/>
  <c r="G400" i="1"/>
  <c r="H401" i="1"/>
  <c r="G401" i="1"/>
  <c r="H402" i="1"/>
  <c r="G402" i="1"/>
  <c r="H403" i="1"/>
  <c r="G403" i="1"/>
  <c r="H404" i="1"/>
  <c r="G404" i="1"/>
  <c r="H405" i="1"/>
  <c r="G405" i="1"/>
  <c r="H406" i="1"/>
  <c r="G406" i="1"/>
  <c r="H407" i="1"/>
  <c r="G407" i="1"/>
  <c r="H408" i="1"/>
  <c r="G408" i="1"/>
  <c r="H409" i="1"/>
  <c r="G409" i="1"/>
  <c r="H410" i="1"/>
  <c r="G410" i="1"/>
  <c r="H411" i="1"/>
  <c r="G411" i="1"/>
  <c r="H414" i="1"/>
  <c r="G414" i="1"/>
  <c r="H415" i="1"/>
  <c r="G415" i="1"/>
  <c r="H416" i="1"/>
  <c r="G416"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3" i="1"/>
  <c r="G453" i="1"/>
  <c r="H454" i="1"/>
  <c r="G454" i="1"/>
  <c r="H455" i="1"/>
  <c r="G455" i="1"/>
  <c r="H456" i="1"/>
  <c r="G456" i="1"/>
  <c r="H457" i="1"/>
  <c r="G457" i="1"/>
  <c r="H458" i="1"/>
  <c r="G458" i="1"/>
  <c r="H459" i="1"/>
  <c r="G459" i="1"/>
  <c r="H460" i="1"/>
  <c r="G460" i="1"/>
  <c r="H461" i="1"/>
  <c r="G461" i="1"/>
  <c r="H462" i="1"/>
  <c r="G462" i="1"/>
  <c r="H463" i="1"/>
  <c r="G463" i="1"/>
  <c r="H464" i="1"/>
  <c r="G464" i="1"/>
  <c r="H465" i="1"/>
  <c r="G465" i="1"/>
  <c r="H466" i="1"/>
  <c r="G466" i="1"/>
  <c r="H467" i="1"/>
  <c r="G467" i="1"/>
  <c r="H468" i="1"/>
  <c r="G468" i="1"/>
  <c r="H469" i="1"/>
  <c r="G469" i="1"/>
  <c r="H470" i="1"/>
  <c r="G470" i="1"/>
  <c r="H471" i="1"/>
  <c r="G471" i="1"/>
  <c r="H472" i="1"/>
  <c r="G472" i="1"/>
  <c r="H473" i="1"/>
  <c r="G473" i="1"/>
  <c r="H474" i="1"/>
  <c r="G474" i="1"/>
  <c r="H475" i="1"/>
  <c r="G475" i="1"/>
  <c r="H476" i="1"/>
  <c r="G476" i="1"/>
  <c r="H477" i="1"/>
  <c r="G477" i="1"/>
  <c r="H478" i="1"/>
  <c r="G478"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3" i="1"/>
  <c r="G513" i="1"/>
  <c r="H514" i="1"/>
  <c r="G514" i="1"/>
  <c r="H515" i="1"/>
  <c r="G515" i="1"/>
  <c r="H516" i="1"/>
  <c r="G516" i="1"/>
  <c r="H517" i="1"/>
  <c r="G517" i="1"/>
  <c r="H518" i="1"/>
  <c r="G518" i="1"/>
  <c r="H519" i="1"/>
  <c r="G519" i="1"/>
  <c r="H520" i="1"/>
  <c r="G520" i="1"/>
  <c r="H521" i="1"/>
  <c r="G521" i="1"/>
  <c r="H522" i="1"/>
  <c r="G522" i="1"/>
  <c r="H523" i="1"/>
  <c r="G523"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1" i="1"/>
  <c r="G561" i="1"/>
  <c r="H562" i="1"/>
  <c r="G562" i="1"/>
  <c r="H563" i="1"/>
  <c r="G563" i="1"/>
  <c r="H564" i="1"/>
  <c r="G564" i="1"/>
  <c r="H565" i="1"/>
  <c r="G565" i="1"/>
  <c r="H566" i="1"/>
  <c r="G566" i="1"/>
  <c r="H567" i="1"/>
  <c r="G567" i="1"/>
  <c r="H568" i="1"/>
  <c r="G568" i="1"/>
  <c r="H569" i="1"/>
  <c r="G569" i="1"/>
  <c r="H570" i="1"/>
  <c r="G570" i="1"/>
  <c r="H571" i="1"/>
  <c r="G571" i="1"/>
  <c r="H572" i="1"/>
  <c r="G572" i="1"/>
  <c r="H573" i="1"/>
  <c r="G573" i="1"/>
  <c r="H574" i="1"/>
  <c r="G574" i="1"/>
  <c r="H575" i="1"/>
  <c r="G575" i="1"/>
  <c r="H576" i="1"/>
  <c r="G576" i="1"/>
  <c r="H577" i="1"/>
  <c r="G577" i="1"/>
  <c r="H578" i="1"/>
  <c r="G578" i="1"/>
  <c r="H579" i="1"/>
  <c r="G579" i="1"/>
  <c r="H580" i="1"/>
  <c r="G580" i="1"/>
  <c r="H581" i="1"/>
  <c r="G581" i="1"/>
  <c r="H582" i="1"/>
  <c r="G582" i="1"/>
  <c r="H583" i="1"/>
  <c r="G583" i="1"/>
  <c r="H584" i="1"/>
  <c r="G584" i="1"/>
  <c r="H585" i="1"/>
  <c r="G585" i="1"/>
  <c r="H586" i="1"/>
  <c r="G586" i="1"/>
  <c r="H587" i="1"/>
  <c r="G587"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19" i="1"/>
  <c r="G619" i="1"/>
  <c r="H620" i="1"/>
  <c r="G620" i="1"/>
  <c r="H621" i="1"/>
  <c r="G621" i="1"/>
  <c r="H622" i="1"/>
  <c r="G622" i="1"/>
  <c r="H623" i="1"/>
  <c r="G623" i="1"/>
  <c r="H624" i="1"/>
  <c r="G624" i="1"/>
  <c r="H625" i="1"/>
  <c r="G625" i="1"/>
  <c r="H626" i="1"/>
  <c r="G626" i="1"/>
  <c r="H627" i="1"/>
  <c r="G627" i="1"/>
  <c r="H628" i="1"/>
  <c r="G628" i="1"/>
  <c r="H629" i="1"/>
  <c r="G629" i="1"/>
  <c r="H630" i="1"/>
  <c r="G630" i="1"/>
  <c r="H631" i="1"/>
  <c r="G631" i="1"/>
  <c r="H632" i="1"/>
  <c r="G632" i="1"/>
  <c r="H635" i="1"/>
  <c r="G635" i="1"/>
  <c r="H636" i="1"/>
  <c r="G636"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4" i="1"/>
  <c r="G984" i="1"/>
  <c r="H985" i="1"/>
  <c r="G985" i="1"/>
  <c r="H986" i="1"/>
  <c r="G986" i="1"/>
  <c r="H987" i="1"/>
  <c r="G987" i="1"/>
  <c r="H988" i="1"/>
  <c r="G988" i="1"/>
  <c r="H989" i="1"/>
  <c r="G989" i="1"/>
  <c r="H990" i="1"/>
  <c r="G990"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8" i="3"/>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6" i="1"/>
  <c r="G1046" i="1"/>
  <c r="H1047" i="1"/>
  <c r="G1047" i="1"/>
  <c r="H1048" i="1"/>
  <c r="G1048" i="1"/>
  <c r="H1049" i="1"/>
  <c r="G1049" i="1"/>
  <c r="H1050" i="1"/>
  <c r="G1050" i="1"/>
  <c r="H1051" i="1"/>
  <c r="G1051" i="1"/>
  <c r="H1052" i="1"/>
  <c r="G1052" i="1"/>
  <c r="H1053" i="1"/>
  <c r="G1053" i="1"/>
  <c r="H1054" i="1"/>
  <c r="G1054" i="1"/>
  <c r="H1055" i="1"/>
  <c r="G1055" i="1"/>
  <c r="H1056" i="1"/>
  <c r="G1056"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2" i="1"/>
  <c r="G1112"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2" i="1"/>
  <c r="G1152" i="1"/>
  <c r="H1153" i="1"/>
  <c r="G1153"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3" i="1"/>
  <c r="G1183"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4" i="1"/>
  <c r="G1214" i="1"/>
  <c r="H1215" i="1"/>
  <c r="G1215"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299" i="1"/>
  <c r="G1299"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29" i="1"/>
  <c r="G1329"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3" i="1"/>
  <c r="G1383"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H1396" i="1"/>
  <c r="G1396" i="1"/>
  <c r="H1397" i="1"/>
  <c r="G1397" i="1"/>
  <c r="H1398" i="1"/>
  <c r="G1398" i="1"/>
  <c r="H1399" i="1"/>
  <c r="G1399" i="1"/>
  <c r="H1400" i="1"/>
  <c r="G1400" i="1"/>
  <c r="H1401" i="1"/>
  <c r="G1401" i="1"/>
  <c r="H1402" i="1"/>
  <c r="G1402" i="1"/>
  <c r="H1403" i="1"/>
  <c r="G1403" i="1"/>
  <c r="H1404" i="1"/>
  <c r="G1404" i="1"/>
  <c r="H1405" i="1"/>
  <c r="G1405" i="1"/>
  <c r="H1406" i="1"/>
  <c r="G1406" i="1"/>
  <c r="H1407" i="1"/>
  <c r="G1407" i="1"/>
  <c r="H1408" i="1"/>
  <c r="G1408" i="1"/>
  <c r="H1409" i="1"/>
  <c r="G1409" i="1"/>
  <c r="H1410" i="1"/>
  <c r="G1410" i="1"/>
  <c r="H1411" i="1"/>
  <c r="G1411" i="1"/>
  <c r="H1412" i="1"/>
  <c r="G1412" i="1"/>
  <c r="H1413" i="1"/>
  <c r="G1413" i="1"/>
  <c r="H1414" i="1"/>
  <c r="G1414" i="1"/>
  <c r="H1415" i="1"/>
  <c r="G1415" i="1"/>
  <c r="H1416" i="1"/>
  <c r="G1416" i="1"/>
  <c r="H1417" i="1"/>
  <c r="G1417" i="1"/>
  <c r="H1418" i="1"/>
  <c r="G1418" i="1"/>
  <c r="H1419" i="1"/>
  <c r="G1419" i="1"/>
  <c r="H1420" i="1"/>
  <c r="G1420" i="1"/>
  <c r="H1421" i="1"/>
  <c r="G1421" i="1"/>
  <c r="H1422" i="1"/>
  <c r="G1422" i="1"/>
  <c r="H1423" i="1"/>
  <c r="G1423" i="1"/>
  <c r="H1424" i="1"/>
  <c r="G1424" i="1"/>
  <c r="H1425" i="1"/>
  <c r="G1425" i="1"/>
  <c r="H1426" i="1"/>
  <c r="G1426" i="1"/>
  <c r="H1427" i="1"/>
  <c r="G1427" i="1"/>
  <c r="H1428" i="1"/>
  <c r="G1428" i="1"/>
  <c r="H1429" i="1"/>
  <c r="G1429" i="1"/>
  <c r="H1430" i="1"/>
  <c r="G1430" i="1"/>
  <c r="H1431" i="1"/>
  <c r="G1431" i="1"/>
  <c r="H1432" i="1"/>
  <c r="G1432" i="1"/>
  <c r="H1433" i="1"/>
  <c r="G1433" i="1"/>
  <c r="H1434" i="1"/>
  <c r="G1434" i="1"/>
  <c r="H1435" i="1"/>
  <c r="G1435" i="1"/>
  <c r="H1436" i="1"/>
  <c r="G1436" i="1"/>
  <c r="H1437" i="1"/>
  <c r="G1437" i="1"/>
  <c r="H1438" i="1"/>
  <c r="G1438" i="1"/>
  <c r="H1439" i="1"/>
  <c r="G1439" i="1"/>
  <c r="H1440" i="1"/>
  <c r="G1440" i="1"/>
  <c r="H1441" i="1"/>
  <c r="G1441" i="1"/>
  <c r="H1442" i="1"/>
  <c r="G1442" i="1"/>
  <c r="H1443" i="1"/>
  <c r="G1443" i="1"/>
  <c r="H1444" i="1"/>
  <c r="G1444" i="1"/>
  <c r="H1445" i="1"/>
  <c r="G1445" i="1"/>
  <c r="H1446" i="1"/>
  <c r="G1446" i="1"/>
  <c r="H1447" i="1"/>
  <c r="G1447" i="1"/>
  <c r="H1448" i="1"/>
  <c r="G1448" i="1"/>
  <c r="H1449" i="1"/>
  <c r="G1449" i="1"/>
  <c r="H1450" i="1"/>
  <c r="G1450" i="1"/>
  <c r="H1451" i="1"/>
  <c r="G1451" i="1"/>
  <c r="H1452" i="1"/>
  <c r="G1452" i="1"/>
  <c r="H1453" i="1"/>
  <c r="G1453" i="1"/>
  <c r="H1454" i="1"/>
  <c r="G1454" i="1"/>
  <c r="H1455" i="1"/>
  <c r="G1455" i="1"/>
  <c r="H1456" i="1"/>
  <c r="G1456" i="1"/>
  <c r="H1457" i="1"/>
  <c r="G1457" i="1"/>
  <c r="H1458" i="1"/>
  <c r="G1458" i="1"/>
  <c r="H1459" i="1"/>
  <c r="G1459" i="1"/>
  <c r="H1460" i="1"/>
  <c r="G1460" i="1"/>
  <c r="H1461" i="1"/>
  <c r="G1461" i="1"/>
  <c r="H1462" i="1"/>
  <c r="G1462" i="1"/>
  <c r="H1463" i="1"/>
  <c r="G1463" i="1"/>
  <c r="H1464" i="1"/>
  <c r="G1464" i="1"/>
  <c r="H1465" i="1"/>
  <c r="G1465" i="1"/>
  <c r="H1466" i="1"/>
  <c r="G1466" i="1"/>
  <c r="H1467" i="1"/>
  <c r="G1467" i="1"/>
  <c r="H1468" i="1"/>
  <c r="G1468" i="1"/>
  <c r="H1469" i="1"/>
  <c r="G1469" i="1"/>
  <c r="H1470" i="1"/>
  <c r="G1470" i="1"/>
  <c r="H1471" i="1"/>
  <c r="G1471" i="1"/>
  <c r="H1472" i="1"/>
  <c r="G1472" i="1"/>
  <c r="H1473" i="1"/>
  <c r="G1473" i="1"/>
  <c r="H1474" i="1"/>
  <c r="G1474" i="1"/>
  <c r="H1475" i="1"/>
  <c r="G1475" i="1"/>
  <c r="H1476" i="1"/>
  <c r="G1476" i="1"/>
  <c r="H1477" i="1"/>
  <c r="G1477" i="1"/>
  <c r="H1478" i="1"/>
  <c r="G1478" i="1"/>
  <c r="H1479" i="1"/>
  <c r="G1479" i="1"/>
  <c r="H1480" i="1"/>
  <c r="G1480" i="1"/>
  <c r="H1481" i="1"/>
  <c r="G1481" i="1"/>
  <c r="H1482" i="1"/>
  <c r="G1482" i="1"/>
  <c r="H1483" i="1"/>
  <c r="G1483" i="1"/>
  <c r="H1484" i="1"/>
  <c r="G1484" i="1"/>
  <c r="H1485" i="1"/>
  <c r="G1485" i="1"/>
  <c r="H1486" i="1"/>
  <c r="G1486" i="1"/>
  <c r="H1487" i="1"/>
  <c r="G1487" i="1"/>
  <c r="H1488" i="1"/>
  <c r="G1488" i="1"/>
  <c r="H1489" i="1"/>
  <c r="G1489" i="1"/>
  <c r="H1490" i="1"/>
  <c r="G1490" i="1"/>
  <c r="H1491" i="1"/>
  <c r="G1491" i="1"/>
  <c r="H1492" i="1"/>
  <c r="G1492" i="1"/>
  <c r="H1493" i="1"/>
  <c r="G1493" i="1"/>
  <c r="H1494" i="1"/>
  <c r="G1494" i="1"/>
  <c r="H1495" i="1"/>
  <c r="G1495" i="1"/>
  <c r="H1496" i="1"/>
  <c r="G1496" i="1"/>
  <c r="H1497" i="1"/>
  <c r="G1497" i="1"/>
  <c r="H1498" i="1"/>
  <c r="G1498" i="1"/>
  <c r="H1499" i="1"/>
  <c r="G1499" i="1"/>
  <c r="H1500" i="1"/>
  <c r="G1500" i="1"/>
  <c r="H1501" i="1"/>
  <c r="G1501" i="1"/>
  <c r="H1502" i="1"/>
  <c r="G1502" i="1"/>
  <c r="H1503" i="1"/>
  <c r="G1503" i="1"/>
  <c r="H1504" i="1"/>
  <c r="G1504" i="1"/>
  <c r="H1505" i="1"/>
  <c r="G1505" i="1"/>
  <c r="H1506" i="1"/>
  <c r="G1506" i="1"/>
  <c r="H1507" i="1"/>
  <c r="G1507" i="1"/>
  <c r="H1508" i="1"/>
  <c r="G1508" i="1"/>
  <c r="H1509" i="1"/>
  <c r="G1509" i="1"/>
  <c r="H1510" i="1"/>
  <c r="G1510" i="1"/>
  <c r="H1511" i="1"/>
  <c r="G1511" i="1"/>
  <c r="H1512" i="1"/>
  <c r="G1512" i="1"/>
  <c r="H1513" i="1"/>
  <c r="G1513" i="1"/>
  <c r="H1514" i="1"/>
  <c r="G1514" i="1"/>
  <c r="H1515" i="1"/>
  <c r="G1515" i="1"/>
  <c r="H1516" i="1"/>
  <c r="G1516" i="1"/>
  <c r="H1517" i="1"/>
  <c r="G1517" i="1"/>
  <c r="H1518" i="1"/>
  <c r="G1518" i="1"/>
  <c r="H1519" i="1"/>
  <c r="G1519" i="1"/>
  <c r="H1520" i="1"/>
  <c r="G1520" i="1"/>
  <c r="H1521" i="1"/>
  <c r="G1521" i="1"/>
  <c r="H1522" i="1"/>
  <c r="G1522" i="1"/>
  <c r="H1523" i="1"/>
  <c r="G1523" i="1"/>
  <c r="H1524" i="1"/>
  <c r="G1524" i="1"/>
  <c r="H1525" i="1"/>
  <c r="G1525" i="1"/>
  <c r="H1526" i="1"/>
  <c r="G1526" i="1"/>
  <c r="H1527" i="1"/>
  <c r="G1527" i="1"/>
  <c r="H1528" i="1"/>
  <c r="G1528" i="1"/>
  <c r="H1529" i="1"/>
  <c r="G1529" i="1"/>
  <c r="H1530" i="1"/>
  <c r="G1530" i="1"/>
  <c r="H1531" i="1"/>
  <c r="G1531" i="1"/>
  <c r="H1532" i="1"/>
  <c r="G1532" i="1"/>
  <c r="H1533" i="1"/>
  <c r="G1533" i="1"/>
  <c r="H1534" i="1"/>
  <c r="G1534" i="1"/>
  <c r="H1535" i="1"/>
  <c r="G1535" i="1"/>
  <c r="H1536" i="1"/>
  <c r="G1536" i="1"/>
  <c r="H1538" i="1"/>
  <c r="G1538" i="1"/>
  <c r="H1539" i="1"/>
  <c r="G1539" i="1"/>
  <c r="H1540" i="1"/>
  <c r="G1540" i="1"/>
  <c r="J1541" i="1"/>
  <c r="H1541" i="1"/>
  <c r="G1541" i="1"/>
  <c r="I1541" i="1" s="1"/>
  <c r="J1542" i="1"/>
  <c r="H1542" i="1"/>
  <c r="G1542" i="1"/>
  <c r="I1542" i="1" s="1"/>
  <c r="J1543" i="1"/>
  <c r="H1543" i="1"/>
  <c r="G1543" i="1"/>
  <c r="I1543" i="1" s="1"/>
  <c r="J1544" i="1"/>
  <c r="H1544" i="1"/>
  <c r="G1544" i="1"/>
  <c r="I1544" i="1" s="1"/>
  <c r="J1545" i="1"/>
  <c r="H1545" i="1"/>
  <c r="G1545" i="1"/>
  <c r="I1545" i="1" s="1"/>
  <c r="J1546" i="1"/>
  <c r="H1546" i="1"/>
  <c r="G1546" i="1"/>
  <c r="I1546" i="1" s="1"/>
  <c r="J1547" i="1"/>
  <c r="H1547" i="1"/>
  <c r="G1547" i="1"/>
  <c r="J1548" i="1"/>
  <c r="H1548" i="1"/>
  <c r="G1548" i="1"/>
  <c r="I1548" i="1" s="1"/>
  <c r="J1549" i="1"/>
  <c r="H1549" i="1"/>
  <c r="G1549" i="1"/>
  <c r="I1549" i="1" s="1"/>
  <c r="J1550" i="1"/>
  <c r="H1550" i="1"/>
  <c r="G1550" i="1"/>
  <c r="I1550" i="1" s="1"/>
  <c r="J1551" i="1"/>
  <c r="H1551" i="1"/>
  <c r="G1551" i="1"/>
  <c r="I1551" i="1" s="1"/>
  <c r="J1552" i="1"/>
  <c r="H1552" i="1"/>
  <c r="G1552" i="1"/>
  <c r="I1552" i="1" s="1"/>
  <c r="J1553" i="1"/>
  <c r="H1553" i="1"/>
  <c r="G1553" i="1"/>
  <c r="I1553" i="1" s="1"/>
  <c r="J1554" i="1"/>
  <c r="H1554" i="1"/>
  <c r="G1554" i="1"/>
  <c r="I1554" i="1" s="1"/>
  <c r="H1555" i="1"/>
  <c r="G1555" i="1"/>
  <c r="H1556" i="1"/>
  <c r="G1556" i="1"/>
  <c r="J1557" i="1"/>
  <c r="H1557" i="1"/>
  <c r="G1557" i="1"/>
  <c r="I1557" i="1" s="1"/>
  <c r="J1558" i="1"/>
  <c r="H1558" i="1"/>
  <c r="G1558" i="1"/>
  <c r="I1558" i="1" s="1"/>
  <c r="J1559" i="1"/>
  <c r="H1559" i="1"/>
  <c r="G1559" i="1"/>
  <c r="I1559" i="1" s="1"/>
  <c r="J1560" i="1"/>
  <c r="H1560" i="1"/>
  <c r="G1560" i="1"/>
  <c r="I1560" i="1" s="1"/>
  <c r="J1561" i="1"/>
  <c r="H1561" i="1"/>
  <c r="G1561" i="1"/>
  <c r="I1561" i="1" s="1"/>
  <c r="J1562" i="1"/>
  <c r="H1562" i="1"/>
  <c r="G1562" i="1"/>
  <c r="I1562" i="1" s="1"/>
  <c r="H1563" i="1"/>
  <c r="G1563" i="1"/>
  <c r="J1564" i="1"/>
  <c r="H1564" i="1"/>
  <c r="G1564" i="1"/>
  <c r="I1564" i="1" s="1"/>
  <c r="J1565" i="1"/>
  <c r="H1565" i="1"/>
  <c r="G1565" i="1"/>
  <c r="I1565" i="1" s="1"/>
  <c r="J1566" i="1"/>
  <c r="H1566" i="1"/>
  <c r="G1566" i="1"/>
  <c r="I1566" i="1" s="1"/>
  <c r="J1567" i="1"/>
  <c r="H1567" i="1"/>
  <c r="G1567" i="1"/>
  <c r="I1567" i="1" s="1"/>
  <c r="J1568" i="1"/>
  <c r="H1568" i="1"/>
  <c r="G1568" i="1"/>
  <c r="I1568" i="1" s="1"/>
  <c r="J1569" i="1"/>
  <c r="H1569" i="1"/>
  <c r="G1569" i="1"/>
  <c r="I1569" i="1" s="1"/>
  <c r="J1570" i="1"/>
  <c r="H1570" i="1"/>
  <c r="G1570" i="1"/>
  <c r="I1570" i="1" s="1"/>
  <c r="H1571" i="1"/>
  <c r="G1571" i="1"/>
  <c r="H1572" i="1"/>
  <c r="G1572" i="1"/>
  <c r="J1573" i="1"/>
  <c r="H1573" i="1"/>
  <c r="G1573" i="1"/>
  <c r="I1573" i="1" s="1"/>
  <c r="J1574" i="1"/>
  <c r="H1574" i="1"/>
  <c r="G1574" i="1"/>
  <c r="I1574" i="1" s="1"/>
  <c r="J1575" i="1"/>
  <c r="H1575" i="1"/>
  <c r="G1575" i="1"/>
  <c r="I1575" i="1" s="1"/>
  <c r="J1576" i="1"/>
  <c r="H1576" i="1"/>
  <c r="G1576" i="1"/>
  <c r="I1576" i="1" s="1"/>
  <c r="H1577" i="1"/>
  <c r="G1577" i="1"/>
  <c r="J1578" i="1"/>
  <c r="H1578" i="1"/>
  <c r="G1578" i="1"/>
  <c r="I1578" i="1" s="1"/>
  <c r="J1579" i="1"/>
  <c r="H1579" i="1"/>
  <c r="G1579" i="1"/>
  <c r="I1579" i="1" s="1"/>
  <c r="J1580" i="1"/>
  <c r="H1580" i="1"/>
  <c r="G1580" i="1"/>
  <c r="I1580" i="1" s="1"/>
  <c r="J1581" i="1"/>
  <c r="H1581" i="1"/>
  <c r="G1581" i="1"/>
  <c r="I1581" i="1" s="1"/>
  <c r="H1582" i="1"/>
  <c r="G1582" i="1"/>
  <c r="H1583" i="1"/>
  <c r="G1583" i="1"/>
  <c r="H1584" i="1"/>
  <c r="G1584" i="1"/>
  <c r="H1585" i="1"/>
  <c r="G1585" i="1"/>
  <c r="H1586" i="1"/>
  <c r="G1586" i="1"/>
  <c r="H1587" i="1"/>
  <c r="G1587" i="1"/>
  <c r="H1588" i="1"/>
  <c r="G1588" i="1"/>
  <c r="H1589" i="1"/>
  <c r="G1589" i="1"/>
  <c r="H1590" i="1"/>
  <c r="G1590" i="1"/>
  <c r="H1591" i="1"/>
  <c r="G1591" i="1"/>
  <c r="H1592" i="1"/>
  <c r="G1592" i="1"/>
  <c r="H1593" i="1"/>
  <c r="G1593" i="1"/>
  <c r="H1594" i="1"/>
  <c r="G1594" i="1"/>
  <c r="H1595" i="1"/>
  <c r="G1595" i="1"/>
  <c r="H1596" i="1"/>
  <c r="G1596" i="1"/>
  <c r="H1597" i="1"/>
  <c r="G1597" i="1"/>
  <c r="H1598" i="1"/>
  <c r="G1598" i="1"/>
  <c r="H1599" i="1"/>
  <c r="G1599" i="1"/>
  <c r="H1600" i="1"/>
  <c r="G1600" i="1"/>
  <c r="H1601" i="1"/>
  <c r="G1601" i="1"/>
  <c r="H1602" i="1"/>
  <c r="G1602" i="1"/>
  <c r="H1603" i="1"/>
  <c r="G1603" i="1"/>
  <c r="H1604" i="1"/>
  <c r="G1604" i="1"/>
  <c r="H1605" i="1"/>
  <c r="G1605" i="1"/>
  <c r="H1606" i="1"/>
  <c r="G1606" i="1"/>
  <c r="H1607" i="1"/>
  <c r="G1607" i="1"/>
  <c r="H1608" i="1"/>
  <c r="G1608" i="1"/>
  <c r="H1609" i="1"/>
  <c r="G1609" i="1"/>
  <c r="H1610" i="1"/>
  <c r="G1610" i="1"/>
  <c r="H1611" i="1"/>
  <c r="G1611" i="1"/>
  <c r="H1612" i="1"/>
  <c r="G1612" i="1"/>
  <c r="H1613" i="1"/>
  <c r="G1613" i="1"/>
  <c r="H1614" i="1"/>
  <c r="G1614" i="1"/>
  <c r="H1615" i="1"/>
  <c r="G1615" i="1"/>
  <c r="H1616" i="1"/>
  <c r="G1616" i="1"/>
  <c r="H1617" i="1"/>
  <c r="G1617" i="1"/>
  <c r="H1618" i="1"/>
  <c r="G1618" i="1"/>
  <c r="H1619" i="1"/>
  <c r="G1619" i="1"/>
  <c r="H1620" i="1"/>
  <c r="G1620" i="1"/>
  <c r="H1622" i="1"/>
  <c r="G1622" i="1"/>
  <c r="H1623" i="1"/>
  <c r="G1623" i="1"/>
  <c r="H1624" i="1"/>
  <c r="G1624" i="1"/>
  <c r="H1625" i="1"/>
  <c r="G1625" i="1"/>
  <c r="H1626" i="1"/>
  <c r="G1626" i="1"/>
  <c r="H1627" i="1"/>
  <c r="G1627" i="1"/>
  <c r="H1628" i="1"/>
  <c r="G1628" i="1"/>
  <c r="H1629" i="1"/>
  <c r="G1629" i="1"/>
  <c r="H1630" i="1"/>
  <c r="G1630" i="1"/>
  <c r="H1631" i="1"/>
  <c r="G1631" i="1"/>
  <c r="H1632" i="1"/>
  <c r="G1632" i="1"/>
  <c r="H1633" i="1"/>
  <c r="G1633" i="1"/>
  <c r="H1634" i="1"/>
  <c r="G1634" i="1"/>
  <c r="H1635" i="1"/>
  <c r="G1635" i="1"/>
  <c r="H1636" i="1"/>
  <c r="G1636" i="1"/>
  <c r="H1637" i="1"/>
  <c r="G1637" i="1"/>
  <c r="H1638" i="1"/>
  <c r="G1638" i="1"/>
  <c r="H1639" i="1"/>
  <c r="G1639" i="1"/>
  <c r="H1640" i="1"/>
  <c r="G1640" i="1"/>
  <c r="H1641" i="1"/>
  <c r="G1641" i="1"/>
  <c r="H1642" i="1"/>
  <c r="G1642" i="1"/>
  <c r="H1643" i="1"/>
  <c r="G1643" i="1"/>
  <c r="H1644" i="1"/>
  <c r="G1644" i="1"/>
  <c r="H1645" i="1"/>
  <c r="G1645" i="1"/>
  <c r="H1646" i="1"/>
  <c r="G1646" i="1"/>
  <c r="H1647" i="1"/>
  <c r="G1647" i="1"/>
  <c r="H1648" i="1"/>
  <c r="G1648" i="1"/>
  <c r="H1649" i="1"/>
  <c r="G1649" i="1"/>
  <c r="H1650" i="1"/>
  <c r="G1650" i="1"/>
  <c r="H1651" i="1"/>
  <c r="G1651" i="1"/>
  <c r="H1652" i="1"/>
  <c r="G1652" i="1"/>
  <c r="H1653" i="1"/>
  <c r="G1653" i="1"/>
  <c r="H1654" i="1"/>
  <c r="G1654" i="1"/>
  <c r="H1655" i="1"/>
  <c r="G1655" i="1"/>
  <c r="H1656" i="1"/>
  <c r="G1656" i="1"/>
  <c r="H1657" i="1"/>
  <c r="G1657" i="1"/>
  <c r="H1658" i="1"/>
  <c r="G1658" i="1"/>
  <c r="H1659" i="1"/>
  <c r="G1659" i="1"/>
  <c r="H1660" i="1"/>
  <c r="G1660" i="1"/>
  <c r="H1661" i="1"/>
  <c r="G1661" i="1"/>
  <c r="H1662" i="1"/>
  <c r="G1662" i="1"/>
  <c r="H1663" i="1"/>
  <c r="G1663" i="1"/>
  <c r="H1664" i="1"/>
  <c r="G1664" i="1"/>
  <c r="H1665" i="1"/>
  <c r="G1665" i="1"/>
  <c r="H1666" i="1"/>
  <c r="G1666" i="1"/>
  <c r="H1667" i="1"/>
  <c r="G1667" i="1"/>
  <c r="H1668" i="1"/>
  <c r="G1668" i="1"/>
  <c r="H1669" i="1"/>
  <c r="G1669" i="1"/>
  <c r="H1670" i="1"/>
  <c r="G1670" i="1"/>
  <c r="H1671" i="1"/>
  <c r="G1671" i="1"/>
  <c r="H1672" i="1"/>
  <c r="G1672" i="1"/>
  <c r="H1673" i="1"/>
  <c r="G1673" i="1"/>
  <c r="H1674" i="1"/>
  <c r="G1674" i="1"/>
  <c r="H1675" i="1"/>
  <c r="G1675" i="1"/>
  <c r="H1676" i="1"/>
  <c r="G1676" i="1"/>
  <c r="H1677" i="1"/>
  <c r="G1677" i="1"/>
  <c r="H1678" i="1"/>
  <c r="G1678" i="1"/>
  <c r="H1679" i="1"/>
  <c r="G1679" i="1"/>
  <c r="H1680" i="1"/>
  <c r="G1680" i="1"/>
  <c r="H1681" i="1"/>
  <c r="G1681" i="1"/>
  <c r="H1682" i="1"/>
  <c r="G1682" i="1"/>
  <c r="H1683" i="1"/>
  <c r="G1683" i="1"/>
  <c r="H1684" i="1"/>
  <c r="G1684" i="1"/>
  <c r="H1685" i="1"/>
  <c r="G1685" i="1"/>
  <c r="H1686" i="1"/>
  <c r="G1686" i="1"/>
  <c r="D422" i="4"/>
  <c r="F6" i="4"/>
  <c r="E422" i="4"/>
  <c r="E300" i="4"/>
  <c r="D296" i="1" s="1"/>
  <c r="D299" i="4"/>
  <c r="F152" i="4"/>
  <c r="E423" i="4"/>
  <c r="E301" i="4"/>
  <c r="D297" i="1" s="1"/>
  <c r="H24" i="9"/>
  <c r="G24" i="9"/>
  <c r="E24" i="9" s="1"/>
  <c r="F153" i="4"/>
  <c r="D417" i="4"/>
  <c r="F308" i="4"/>
  <c r="D418" i="4"/>
  <c r="F360" i="4"/>
  <c r="E418" i="4"/>
  <c r="D413" i="1" s="1"/>
  <c r="D647" i="4"/>
  <c r="F426" i="4"/>
  <c r="D648" i="4"/>
  <c r="F427" i="4"/>
  <c r="E648" i="4"/>
  <c r="D642" i="1" s="1"/>
  <c r="D639" i="4"/>
  <c r="F430" i="4"/>
  <c r="D640" i="4"/>
  <c r="F535" i="4"/>
  <c r="E640" i="4"/>
  <c r="D634" i="1" s="1"/>
  <c r="G156" i="9"/>
  <c r="E156" i="9" s="1"/>
  <c r="B156" i="9" s="1"/>
  <c r="F607" i="4"/>
  <c r="G306" i="9"/>
  <c r="E306" i="9" s="1"/>
  <c r="B306" i="9" s="1"/>
  <c r="G299" i="9"/>
  <c r="E299" i="9" s="1"/>
  <c r="F6" i="5"/>
  <c r="G314" i="9"/>
  <c r="E314" i="9" s="1"/>
  <c r="B314" i="9" s="1"/>
  <c r="F89" i="5"/>
  <c r="G316" i="9"/>
  <c r="G315" i="9"/>
  <c r="F150" i="5"/>
  <c r="H316" i="9"/>
  <c r="H315" i="9"/>
  <c r="G336" i="9"/>
  <c r="E336" i="9" s="1"/>
  <c r="B336" i="9" s="1"/>
  <c r="F178" i="5"/>
  <c r="G337" i="9"/>
  <c r="E337" i="9" s="1"/>
  <c r="B337" i="9" s="1"/>
  <c r="F197" i="5"/>
  <c r="G338" i="9"/>
  <c r="E338" i="9" s="1"/>
  <c r="B338" i="9" s="1"/>
  <c r="F203" i="5"/>
  <c r="G339" i="9"/>
  <c r="E339" i="9" s="1"/>
  <c r="B339" i="9" s="1"/>
  <c r="F219" i="5"/>
  <c r="D141" i="6"/>
  <c r="F5" i="6"/>
  <c r="B345" i="9"/>
  <c r="E344" i="9"/>
  <c r="I10" i="3" s="1"/>
  <c r="D44" i="8"/>
  <c r="H20" i="9"/>
  <c r="H19" i="9"/>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I10" i="9"/>
  <c r="K1480" i="9" l="1"/>
  <c r="G343" i="9"/>
  <c r="E343" i="9" s="1"/>
  <c r="B343" i="9" s="1"/>
  <c r="I38" i="3"/>
  <c r="C1621" i="1"/>
  <c r="G342" i="9"/>
  <c r="E342" i="9" s="1"/>
  <c r="F141" i="6"/>
  <c r="H30" i="3"/>
  <c r="C1537" i="1"/>
  <c r="G347" i="9"/>
  <c r="E347" i="9" s="1"/>
  <c r="E315" i="9"/>
  <c r="B315" i="9" s="1"/>
  <c r="E316" i="9"/>
  <c r="B316" i="9" s="1"/>
  <c r="B299" i="9"/>
  <c r="F640" i="4"/>
  <c r="C634" i="1"/>
  <c r="F639" i="4"/>
  <c r="C633" i="1"/>
  <c r="F648" i="4"/>
  <c r="C642" i="1"/>
  <c r="F647" i="4"/>
  <c r="C641" i="1"/>
  <c r="F418" i="4"/>
  <c r="C413" i="1"/>
  <c r="F417" i="4"/>
  <c r="C412" i="1"/>
  <c r="B24" i="9"/>
  <c r="E644" i="4"/>
  <c r="E425" i="4"/>
  <c r="D420" i="1" s="1"/>
  <c r="D418" i="1"/>
  <c r="D423" i="4"/>
  <c r="D301" i="4"/>
  <c r="F299" i="4"/>
  <c r="C295" i="1"/>
  <c r="D300" i="4"/>
  <c r="E643" i="4"/>
  <c r="E424" i="4"/>
  <c r="D419" i="1" s="1"/>
  <c r="D417" i="1"/>
  <c r="D643" i="4"/>
  <c r="D424" i="4"/>
  <c r="F422" i="4"/>
  <c r="C417" i="1"/>
  <c r="M3" i="9"/>
  <c r="H334" i="9" l="1"/>
  <c r="G334" i="9"/>
  <c r="E334" i="9" s="1"/>
  <c r="H417" i="1"/>
  <c r="G417" i="1"/>
  <c r="F424" i="4"/>
  <c r="C419" i="1"/>
  <c r="F643" i="4"/>
  <c r="C637" i="1"/>
  <c r="E645" i="4"/>
  <c r="D637" i="1"/>
  <c r="F300" i="4"/>
  <c r="C296" i="1"/>
  <c r="H295" i="1"/>
  <c r="G295" i="1"/>
  <c r="F301" i="4"/>
  <c r="C297" i="1"/>
  <c r="D644" i="4"/>
  <c r="D425" i="4"/>
  <c r="F423" i="4"/>
  <c r="C418" i="1"/>
  <c r="G20" i="9"/>
  <c r="E20" i="9" s="1"/>
  <c r="B20" i="9" s="1"/>
  <c r="E646" i="4"/>
  <c r="D638" i="1"/>
  <c r="H412" i="1"/>
  <c r="G412" i="1"/>
  <c r="H413" i="1"/>
  <c r="G413" i="1"/>
  <c r="H641" i="1"/>
  <c r="G641" i="1"/>
  <c r="H642" i="1"/>
  <c r="G642" i="1"/>
  <c r="H633" i="1"/>
  <c r="G633" i="1"/>
  <c r="H634" i="1"/>
  <c r="G634" i="1"/>
  <c r="B347" i="9"/>
  <c r="E346" i="9"/>
  <c r="H1537" i="1"/>
  <c r="G1537" i="1"/>
  <c r="H9" i="3"/>
  <c r="B342" i="9"/>
  <c r="E341" i="9"/>
  <c r="H1621" i="1"/>
  <c r="G1621" i="1"/>
  <c r="H11" i="3"/>
  <c r="N3" i="9" l="1"/>
  <c r="I11" i="3"/>
  <c r="K3" i="9"/>
  <c r="I9" i="3"/>
  <c r="E650" i="4"/>
  <c r="D640" i="1"/>
  <c r="H418" i="1"/>
  <c r="G418" i="1"/>
  <c r="F425" i="4"/>
  <c r="C420" i="1"/>
  <c r="D646" i="4"/>
  <c r="F644" i="4"/>
  <c r="C638" i="1"/>
  <c r="D645" i="4"/>
  <c r="H297" i="1"/>
  <c r="G297" i="1"/>
  <c r="H296" i="1"/>
  <c r="G296" i="1"/>
  <c r="E649" i="4"/>
  <c r="D639" i="1"/>
  <c r="H637" i="1"/>
  <c r="G637" i="1"/>
  <c r="H419" i="1"/>
  <c r="G419" i="1"/>
  <c r="B334" i="9"/>
  <c r="E298" i="9"/>
  <c r="I8" i="3" s="1"/>
  <c r="I18" i="3" l="1"/>
  <c r="D643" i="1"/>
  <c r="D649" i="4"/>
  <c r="F645" i="4"/>
  <c r="C639" i="1"/>
  <c r="H638" i="1"/>
  <c r="G638" i="1"/>
  <c r="D650" i="4"/>
  <c r="F646" i="4"/>
  <c r="C640" i="1"/>
  <c r="H420" i="1"/>
  <c r="G420" i="1"/>
  <c r="I19" i="3"/>
  <c r="D644" i="1"/>
  <c r="H640" i="1" l="1"/>
  <c r="G640" i="1"/>
  <c r="F650" i="4"/>
  <c r="H19" i="3"/>
  <c r="C644" i="1"/>
  <c r="G297" i="9"/>
  <c r="E297" i="9" s="1"/>
  <c r="B297" i="9" s="1"/>
  <c r="H639" i="1"/>
  <c r="G639" i="1"/>
  <c r="F649" i="4"/>
  <c r="H18" i="3"/>
  <c r="C643" i="1"/>
  <c r="H643" i="1" l="1"/>
  <c r="G643" i="1"/>
  <c r="H7" i="3"/>
  <c r="H644" i="1"/>
  <c r="G644" i="1"/>
  <c r="J3" i="9" l="1"/>
  <c r="H295" i="9" l="1"/>
  <c r="G295" i="9"/>
  <c r="E295" i="9" s="1"/>
  <c r="L293" i="9"/>
  <c r="F293" i="9" s="1"/>
  <c r="H18" i="9"/>
  <c r="G18" i="9"/>
  <c r="E18" i="9" s="1"/>
  <c r="B18" i="9" s="1"/>
  <c r="H22" i="9"/>
  <c r="G22" i="9"/>
  <c r="E22" i="9" s="1"/>
  <c r="B22" i="9" s="1"/>
  <c r="H21" i="9"/>
  <c r="G21" i="9"/>
  <c r="E21" i="9" s="1"/>
  <c r="B21" i="9" s="1"/>
  <c r="J17" i="9"/>
  <c r="I17" i="9"/>
  <c r="H17" i="9"/>
  <c r="G17" i="9"/>
  <c r="E17" i="9" s="1"/>
  <c r="B17" i="9" s="1"/>
  <c r="M16" i="9"/>
  <c r="L16" i="9"/>
  <c r="F16" i="9" s="1"/>
  <c r="H16" i="9"/>
  <c r="G16" i="9"/>
  <c r="E16" i="9" s="1"/>
  <c r="B16" i="9" s="1"/>
  <c r="M15" i="9"/>
  <c r="L15" i="9"/>
  <c r="F15" i="9" s="1"/>
  <c r="F14" i="9" s="1"/>
  <c r="H15" i="9"/>
  <c r="G15" i="9"/>
  <c r="E15" i="9" s="1"/>
  <c r="K13" i="9"/>
  <c r="J13" i="9"/>
  <c r="I13" i="9"/>
  <c r="E13" i="9" s="1"/>
  <c r="B13" i="9" s="1"/>
  <c r="K12" i="9"/>
  <c r="J12" i="9"/>
  <c r="I12" i="9"/>
  <c r="E12" i="9" s="1"/>
  <c r="B12" i="9" s="1"/>
  <c r="K11" i="9"/>
  <c r="J11" i="9"/>
  <c r="I11" i="9"/>
  <c r="E11" i="9" s="1"/>
  <c r="B11" i="9" s="1"/>
  <c r="K10" i="9"/>
  <c r="J10" i="9"/>
  <c r="E10" i="9" s="1"/>
  <c r="B10" i="9" s="1"/>
  <c r="K9" i="9"/>
  <c r="J9" i="9"/>
  <c r="I9" i="9"/>
  <c r="E9" i="9" s="1"/>
  <c r="B9" i="9" s="1"/>
  <c r="K8" i="9"/>
  <c r="J8" i="9"/>
  <c r="I8" i="9"/>
  <c r="E8" i="9" s="1"/>
  <c r="B8" i="9" s="1"/>
  <c r="K7" i="9"/>
  <c r="J7" i="9"/>
  <c r="I7" i="9"/>
  <c r="E7" i="9" s="1"/>
  <c r="B7" i="9" s="1"/>
  <c r="K6" i="9"/>
  <c r="J6" i="9"/>
  <c r="I6" i="9"/>
  <c r="E6" i="9" s="1"/>
  <c r="B6" i="9" s="1"/>
  <c r="K5" i="9"/>
  <c r="J5" i="9"/>
  <c r="I5" i="9"/>
  <c r="E5" i="9" s="1"/>
  <c r="B5" i="9" l="1"/>
  <c r="E4" i="9"/>
  <c r="B15" i="9"/>
  <c r="E14" i="9"/>
  <c r="I12" i="3" s="1"/>
  <c r="B293" i="9"/>
  <c r="F23" i="9"/>
  <c r="F3" i="9" s="1"/>
  <c r="B295" i="9"/>
  <c r="E23" i="9"/>
  <c r="I7"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<sst xmlns="http://schemas.openxmlformats.org/spreadsheetml/2006/main" count="4719" uniqueCount="3650">
  <si>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</si>
  <si>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</si>
  <si>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</si>
  <si>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</si>
  <si>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</si>
  <si>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</si>
  <si>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</si>
  <si>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</si>
  <si>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</si>
  <si>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</si>
  <si>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</si>
  <si>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</si>
  <si>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</si>
  <si>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</si>
  <si>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</si>
  <si>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</si>
  <si>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</si>
  <si>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</si>
  <si>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</si>
  <si>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</si>
  <si>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</si>
  <si>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</si>
  <si>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</si>
  <si>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</si>
  <si>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</si>
  <si>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</si>
  <si>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</si>
  <si>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</si>
  <si>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</si>
  <si>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</si>
  <si>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</si>
  <si>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DRŽAVNI ARHIV U GOSPIĆU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</si>
  <si>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</si>
  <si>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</si>
  <si>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</si>
  <si>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</si>
  <si>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</si>
  <si>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</si>
  <si>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</si>
  <si>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</si>
  <si>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</si>
  <si>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</si>
  <si>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</si>
  <si>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</si>
  <si>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</si>
  <si>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</si>
  <si>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</si>
  <si>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</si>
  <si>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</si>
  <si>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</si>
  <si>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</si>
  <si>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</si>
  <si>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</si>
  <si>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</si>
  <si>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</si>
  <si>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</si>
  <si>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23577 - DRŽAVNI ARHIV U GOSPIĆU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</si>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</sst>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294989.52</v>
      </c>
      <c r="D2" s="6">
        <f>'PR-RAS'!E6</f>
        <v>250646.18</v>
      </c>
      <c r="E2" s="6">
        <v>0</v>
      </c>
      <c r="F2" s="6">
        <v>0</v>
      </c>
      <c r="G2" s="7">
        <f t="shared" ref="G2:G274" si="0">(B2/1000)*(C2*1+D2*2)</f>
        <v>796.28188</v>
      </c>
      <c r="H2" s="7">
        <f t="shared" ref="H2:H274" si="1">ABS(C2-ROUND(C2,0))+ABS(D2-ROUND(D2,0))</f>
        <v>0.65999999997438863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97031.03</v>
      </c>
      <c r="D45" s="1">
        <f>'PR-RAS'!E49</f>
        <v>9022.5</v>
      </c>
      <c r="E45" s="1">
        <v>0</v>
      </c>
      <c r="F45" s="1">
        <v>0</v>
      </c>
      <c r="G45" s="2">
        <f t="shared" si="0"/>
        <v>5063.3453199999994</v>
      </c>
      <c r="H45" s="2">
        <f t="shared" si="1"/>
        <v>0.52999999999883585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97031.03</v>
      </c>
      <c r="D73" s="1">
        <f>'PR-RAS'!E77</f>
        <v>9022.5</v>
      </c>
      <c r="E73" s="1">
        <v>0</v>
      </c>
      <c r="F73" s="1">
        <v>0</v>
      </c>
      <c r="G73" s="2">
        <f t="shared" si="0"/>
        <v>8285.4741599999998</v>
      </c>
      <c r="H73" s="2">
        <f t="shared" si="1"/>
        <v>0.52999999999883585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97031.03</v>
      </c>
      <c r="D77" s="1">
        <f>'PR-RAS'!E81</f>
        <v>9022.5</v>
      </c>
      <c r="E77" s="1">
        <v>0</v>
      </c>
      <c r="F77" s="1">
        <v>0</v>
      </c>
      <c r="G77" s="2">
        <f t="shared" si="0"/>
        <v>8745.7782800000004</v>
      </c>
      <c r="H77" s="2">
        <f t="shared" si="1"/>
        <v>0.52999999999883585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5.32</v>
      </c>
      <c r="D78" s="1">
        <f>'PR-RAS'!E82</f>
        <v>4.75</v>
      </c>
      <c r="E78" s="1">
        <v>0</v>
      </c>
      <c r="F78" s="1">
        <v>0</v>
      </c>
      <c r="G78" s="2">
        <f t="shared" si="0"/>
        <v>1.14114</v>
      </c>
      <c r="H78" s="2">
        <f t="shared" si="1"/>
        <v>0.57000000000000028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5.32</v>
      </c>
      <c r="D79" s="1">
        <f>'PR-RAS'!E83</f>
        <v>4.75</v>
      </c>
      <c r="E79" s="1">
        <v>0</v>
      </c>
      <c r="F79" s="1">
        <v>0</v>
      </c>
      <c r="G79" s="2">
        <f t="shared" si="0"/>
        <v>1.1559600000000001</v>
      </c>
      <c r="H79" s="2">
        <f t="shared" si="1"/>
        <v>0.57000000000000028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5.32</v>
      </c>
      <c r="D81" s="1">
        <f>'PR-RAS'!E85</f>
        <v>4.75</v>
      </c>
      <c r="E81" s="1">
        <v>0</v>
      </c>
      <c r="F81" s="1">
        <v>0</v>
      </c>
      <c r="G81" s="2">
        <f t="shared" si="0"/>
        <v>1.1856</v>
      </c>
      <c r="H81" s="2">
        <f t="shared" si="1"/>
        <v>0.57000000000000028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10344.51</v>
      </c>
      <c r="D121" s="1">
        <f>'PR-RAS'!E125</f>
        <v>15971.289999999999</v>
      </c>
      <c r="E121" s="1">
        <v>0</v>
      </c>
      <c r="F121" s="1">
        <v>0</v>
      </c>
      <c r="G121" s="2">
        <f t="shared" si="0"/>
        <v>5074.4507999999996</v>
      </c>
      <c r="H121" s="2">
        <f t="shared" si="1"/>
        <v>0.77999999999883585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10344.51</v>
      </c>
      <c r="D122" s="1">
        <f>'PR-RAS'!E126</f>
        <v>15971.289999999999</v>
      </c>
      <c r="E122" s="1">
        <v>0</v>
      </c>
      <c r="F122" s="1">
        <v>0</v>
      </c>
      <c r="G122" s="2">
        <f t="shared" si="0"/>
        <v>5116.7378899999994</v>
      </c>
      <c r="H122" s="2">
        <f t="shared" si="1"/>
        <v>0.77999999999883585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1155.17</v>
      </c>
      <c r="D123" s="1">
        <f>'PR-RAS'!E127</f>
        <v>623.66</v>
      </c>
      <c r="E123" s="1">
        <v>0</v>
      </c>
      <c r="F123" s="1">
        <v>0</v>
      </c>
      <c r="G123" s="2">
        <f t="shared" si="0"/>
        <v>293.10377999999997</v>
      </c>
      <c r="H123" s="2">
        <f t="shared" si="1"/>
        <v>0.51000000000010459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9189.34</v>
      </c>
      <c r="D124" s="1">
        <f>'PR-RAS'!E128</f>
        <v>15347.63</v>
      </c>
      <c r="E124" s="1">
        <v>0</v>
      </c>
      <c r="F124" s="1">
        <v>0</v>
      </c>
      <c r="G124" s="2">
        <f t="shared" si="0"/>
        <v>4905.8058000000001</v>
      </c>
      <c r="H124" s="2">
        <f t="shared" si="1"/>
        <v>0.71000000000094587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187608.66</v>
      </c>
      <c r="D130" s="1">
        <f>'PR-RAS'!E134</f>
        <v>225647.24</v>
      </c>
      <c r="E130" s="1">
        <v>0</v>
      </c>
      <c r="F130" s="1">
        <v>0</v>
      </c>
      <c r="G130" s="2">
        <f t="shared" si="0"/>
        <v>82418.50506000001</v>
      </c>
      <c r="H130" s="2">
        <f t="shared" si="1"/>
        <v>0.57999999998719431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187608.66</v>
      </c>
      <c r="D131" s="1">
        <f>'PR-RAS'!E135</f>
        <v>225647.24</v>
      </c>
      <c r="E131" s="1">
        <v>0</v>
      </c>
      <c r="F131" s="1">
        <v>0</v>
      </c>
      <c r="G131" s="2">
        <f t="shared" si="0"/>
        <v>83057.408200000005</v>
      </c>
      <c r="H131" s="2">
        <f t="shared" si="1"/>
        <v>0.57999999998719431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187608.66</v>
      </c>
      <c r="D132" s="1">
        <f>'PR-RAS'!E136</f>
        <v>225647.24</v>
      </c>
      <c r="E132" s="1">
        <v>0</v>
      </c>
      <c r="F132" s="1">
        <v>0</v>
      </c>
      <c r="G132" s="2">
        <f t="shared" si="0"/>
        <v>83696.31134</v>
      </c>
      <c r="H132" s="2">
        <f t="shared" si="1"/>
        <v>0.57999999998719431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0.4</v>
      </c>
      <c r="E136" s="1">
        <v>0</v>
      </c>
      <c r="F136" s="1">
        <v>0</v>
      </c>
      <c r="G136" s="2">
        <f t="shared" si="0"/>
        <v>0.10800000000000001</v>
      </c>
      <c r="H136" s="2">
        <f t="shared" si="1"/>
        <v>0.4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0.4</v>
      </c>
      <c r="E147" s="1">
        <v>0</v>
      </c>
      <c r="F147" s="1">
        <v>0</v>
      </c>
      <c r="G147" s="2">
        <f t="shared" si="0"/>
        <v>0.1168</v>
      </c>
      <c r="H147" s="2">
        <f t="shared" si="1"/>
        <v>0.4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196490.39</v>
      </c>
      <c r="D148" s="1">
        <f>'PR-RAS'!E152</f>
        <v>265128.65999999997</v>
      </c>
      <c r="E148" s="1">
        <v>0</v>
      </c>
      <c r="F148" s="1">
        <v>0</v>
      </c>
      <c r="G148" s="2">
        <f t="shared" si="0"/>
        <v>106831.91336999999</v>
      </c>
      <c r="H148" s="2">
        <f t="shared" si="1"/>
        <v>0.73000000003958121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170066.1</v>
      </c>
      <c r="D149" s="1">
        <f>'PR-RAS'!E153</f>
        <v>240160.55</v>
      </c>
      <c r="E149" s="1">
        <v>0</v>
      </c>
      <c r="F149" s="1">
        <v>0</v>
      </c>
      <c r="G149" s="2">
        <f t="shared" si="0"/>
        <v>96257.305599999992</v>
      </c>
      <c r="H149" s="2">
        <f t="shared" si="1"/>
        <v>0.5500000000174623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141394.93</v>
      </c>
      <c r="D150" s="1">
        <f>'PR-RAS'!E154</f>
        <v>198728.33</v>
      </c>
      <c r="E150" s="1">
        <v>0</v>
      </c>
      <c r="F150" s="1">
        <v>0</v>
      </c>
      <c r="G150" s="2">
        <f t="shared" si="0"/>
        <v>80288.886909999987</v>
      </c>
      <c r="H150" s="2">
        <f t="shared" si="1"/>
        <v>0.39999999999417923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141394.93</v>
      </c>
      <c r="D151" s="1">
        <f>'PR-RAS'!E155</f>
        <v>198728.33</v>
      </c>
      <c r="E151" s="1">
        <v>0</v>
      </c>
      <c r="F151" s="1">
        <v>0</v>
      </c>
      <c r="G151" s="2">
        <f t="shared" si="0"/>
        <v>80827.738499999992</v>
      </c>
      <c r="H151" s="2">
        <f t="shared" si="1"/>
        <v>0.39999999999417923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5341.04</v>
      </c>
      <c r="D155" s="1">
        <f>'PR-RAS'!E159</f>
        <v>8642.0400000000009</v>
      </c>
      <c r="E155" s="1">
        <v>0</v>
      </c>
      <c r="F155" s="1">
        <v>0</v>
      </c>
      <c r="G155" s="2">
        <f t="shared" si="0"/>
        <v>3484.2684800000002</v>
      </c>
      <c r="H155" s="2">
        <f t="shared" si="1"/>
        <v>8.0000000000836735E-2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23330.13</v>
      </c>
      <c r="D156" s="1">
        <f>'PR-RAS'!E160</f>
        <v>32790.18</v>
      </c>
      <c r="E156" s="1">
        <v>0</v>
      </c>
      <c r="F156" s="1">
        <v>0</v>
      </c>
      <c r="G156" s="2">
        <f t="shared" si="0"/>
        <v>13781.125950000001</v>
      </c>
      <c r="H156" s="2">
        <f t="shared" si="1"/>
        <v>0.31000000000130967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23330.13</v>
      </c>
      <c r="D158" s="1">
        <f>'PR-RAS'!E162</f>
        <v>32790.18</v>
      </c>
      <c r="E158" s="1">
        <v>0</v>
      </c>
      <c r="F158" s="1">
        <v>0</v>
      </c>
      <c r="G158" s="2">
        <f t="shared" si="0"/>
        <v>13958.94693</v>
      </c>
      <c r="H158" s="2">
        <f t="shared" si="1"/>
        <v>0.31000000000130967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26023.84</v>
      </c>
      <c r="D160" s="1">
        <f>'PR-RAS'!E164</f>
        <v>24571.629999999994</v>
      </c>
      <c r="E160" s="1">
        <v>0</v>
      </c>
      <c r="F160" s="1">
        <v>0</v>
      </c>
      <c r="G160" s="2">
        <f t="shared" si="0"/>
        <v>11951.568899999998</v>
      </c>
      <c r="H160" s="2">
        <f t="shared" si="1"/>
        <v>0.5300000000061118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3232.41</v>
      </c>
      <c r="D161" s="1">
        <f>'PR-RAS'!E165</f>
        <v>3066.94</v>
      </c>
      <c r="E161" s="1">
        <v>0</v>
      </c>
      <c r="F161" s="1">
        <v>0</v>
      </c>
      <c r="G161" s="2">
        <f t="shared" si="0"/>
        <v>1498.6064000000001</v>
      </c>
      <c r="H161" s="2">
        <f t="shared" si="1"/>
        <v>0.46999999999979991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94.27</v>
      </c>
      <c r="D162" s="1">
        <f>'PR-RAS'!E166</f>
        <v>204.94</v>
      </c>
      <c r="E162" s="1">
        <v>0</v>
      </c>
      <c r="F162" s="1">
        <v>0</v>
      </c>
      <c r="G162" s="2">
        <f t="shared" si="0"/>
        <v>81.168149999999997</v>
      </c>
      <c r="H162" s="2">
        <f t="shared" si="1"/>
        <v>0.32999999999999829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2978.14</v>
      </c>
      <c r="D163" s="1">
        <f>'PR-RAS'!E167</f>
        <v>2755.75</v>
      </c>
      <c r="E163" s="1">
        <v>0</v>
      </c>
      <c r="F163" s="1">
        <v>0</v>
      </c>
      <c r="G163" s="2">
        <f t="shared" si="0"/>
        <v>1375.32168</v>
      </c>
      <c r="H163" s="2">
        <f t="shared" si="1"/>
        <v>0.38999999999987267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v>
      </c>
      <c r="D164" s="1">
        <f>'PR-RAS'!E168</f>
        <v>106.25</v>
      </c>
      <c r="E164" s="1">
        <v>0</v>
      </c>
      <c r="F164" s="1">
        <v>0</v>
      </c>
      <c r="G164" s="2">
        <f t="shared" si="0"/>
        <v>60.717500000000001</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10385.35</v>
      </c>
      <c r="D166" s="1">
        <f>'PR-RAS'!E170</f>
        <v>5803.5099999999993</v>
      </c>
      <c r="E166" s="1">
        <v>0</v>
      </c>
      <c r="F166" s="1">
        <v>0</v>
      </c>
      <c r="G166" s="2">
        <f t="shared" si="0"/>
        <v>3628.7410500000001</v>
      </c>
      <c r="H166" s="2">
        <f t="shared" si="1"/>
        <v>0.84000000000105501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3501.19</v>
      </c>
      <c r="D167" s="1">
        <f>'PR-RAS'!E171</f>
        <v>3842.63</v>
      </c>
      <c r="E167" s="1">
        <v>0</v>
      </c>
      <c r="F167" s="1">
        <v>0</v>
      </c>
      <c r="G167" s="2">
        <f t="shared" si="0"/>
        <v>1856.9507000000003</v>
      </c>
      <c r="H167" s="2">
        <f t="shared" si="1"/>
        <v>0.55999999999994543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6536.82</v>
      </c>
      <c r="D169" s="1">
        <f>'PR-RAS'!E173</f>
        <v>1478.94</v>
      </c>
      <c r="E169" s="1">
        <v>0</v>
      </c>
      <c r="F169" s="1">
        <v>0</v>
      </c>
      <c r="G169" s="2">
        <f t="shared" si="0"/>
        <v>1595.1096000000002</v>
      </c>
      <c r="H169" s="2">
        <f t="shared" si="1"/>
        <v>0.24000000000023647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347.34</v>
      </c>
      <c r="D170" s="1">
        <f>'PR-RAS'!E174</f>
        <v>213.48</v>
      </c>
      <c r="E170" s="1">
        <v>0</v>
      </c>
      <c r="F170" s="1">
        <v>0</v>
      </c>
      <c r="G170" s="2">
        <f t="shared" si="0"/>
        <v>130.85669999999999</v>
      </c>
      <c r="H170" s="2">
        <f t="shared" si="1"/>
        <v>0.81999999999996476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268.45999999999998</v>
      </c>
      <c r="E171" s="1">
        <v>0</v>
      </c>
      <c r="F171" s="1">
        <v>0</v>
      </c>
      <c r="G171" s="2">
        <f t="shared" si="0"/>
        <v>91.276399999999995</v>
      </c>
      <c r="H171" s="2">
        <f t="shared" si="1"/>
        <v>0.45999999999997954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12406.08</v>
      </c>
      <c r="D174" s="1">
        <f>'PR-RAS'!E178</f>
        <v>15007.339999999997</v>
      </c>
      <c r="E174" s="1">
        <v>0</v>
      </c>
      <c r="F174" s="1">
        <v>0</v>
      </c>
      <c r="G174" s="2">
        <f t="shared" si="0"/>
        <v>7338.791479999999</v>
      </c>
      <c r="H174" s="2">
        <f t="shared" si="1"/>
        <v>0.41999999999643478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3306.12</v>
      </c>
      <c r="D175" s="1">
        <f>'PR-RAS'!E179</f>
        <v>3007.15</v>
      </c>
      <c r="E175" s="1">
        <v>0</v>
      </c>
      <c r="F175" s="1">
        <v>0</v>
      </c>
      <c r="G175" s="2">
        <f t="shared" si="0"/>
        <v>1621.75308</v>
      </c>
      <c r="H175" s="2">
        <f t="shared" si="1"/>
        <v>0.26999999999998181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463.26</v>
      </c>
      <c r="D176" s="1">
        <f>'PR-RAS'!E180</f>
        <v>1586</v>
      </c>
      <c r="E176" s="1">
        <v>0</v>
      </c>
      <c r="F176" s="1">
        <v>0</v>
      </c>
      <c r="G176" s="2">
        <f t="shared" si="0"/>
        <v>636.17049999999995</v>
      </c>
      <c r="H176" s="2">
        <f t="shared" si="1"/>
        <v>0.25999999999999091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63.72</v>
      </c>
      <c r="D177" s="1">
        <f>'PR-RAS'!E181</f>
        <v>63.72</v>
      </c>
      <c r="E177" s="1">
        <v>0</v>
      </c>
      <c r="F177" s="1">
        <v>0</v>
      </c>
      <c r="G177" s="2">
        <f t="shared" si="0"/>
        <v>33.644159999999999</v>
      </c>
      <c r="H177" s="2">
        <f t="shared" si="1"/>
        <v>0.56000000000000227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1535.9</v>
      </c>
      <c r="D178" s="1">
        <f>'PR-RAS'!E182</f>
        <v>1332.58</v>
      </c>
      <c r="E178" s="1">
        <v>0</v>
      </c>
      <c r="F178" s="1">
        <v>0</v>
      </c>
      <c r="G178" s="2">
        <f t="shared" si="0"/>
        <v>743.5876199999999</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490.94</v>
      </c>
      <c r="E180" s="1">
        <v>0</v>
      </c>
      <c r="F180" s="1">
        <v>0</v>
      </c>
      <c r="G180" s="2">
        <f t="shared" si="0"/>
        <v>175.75651999999999</v>
      </c>
      <c r="H180" s="2">
        <f t="shared" si="1"/>
        <v>6.0000000000002274E-2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482.06</v>
      </c>
      <c r="D181" s="1">
        <f>'PR-RAS'!E185</f>
        <v>2970.46</v>
      </c>
      <c r="E181" s="1">
        <v>0</v>
      </c>
      <c r="F181" s="1">
        <v>0</v>
      </c>
      <c r="G181" s="2">
        <f t="shared" si="0"/>
        <v>1156.1364000000001</v>
      </c>
      <c r="H181" s="2">
        <f t="shared" si="1"/>
        <v>0.52000000000003865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189.24</v>
      </c>
      <c r="D182" s="1">
        <f>'PR-RAS'!E186</f>
        <v>814.46</v>
      </c>
      <c r="E182" s="1">
        <v>0</v>
      </c>
      <c r="F182" s="1">
        <v>0</v>
      </c>
      <c r="G182" s="2">
        <f t="shared" si="0"/>
        <v>329.08695999999998</v>
      </c>
      <c r="H182" s="2">
        <f t="shared" si="1"/>
        <v>0.70000000000004547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6365.78</v>
      </c>
      <c r="D183" s="1">
        <f>'PR-RAS'!E187</f>
        <v>4742.03</v>
      </c>
      <c r="E183" s="1">
        <v>0</v>
      </c>
      <c r="F183" s="1">
        <v>0</v>
      </c>
      <c r="G183" s="2">
        <f t="shared" si="0"/>
        <v>2884.6708800000001</v>
      </c>
      <c r="H183" s="2">
        <f t="shared" si="1"/>
        <v>0.25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693.84</v>
      </c>
      <c r="E190" s="1">
        <v>0</v>
      </c>
      <c r="F190" s="1">
        <v>0</v>
      </c>
      <c r="G190" s="2">
        <f t="shared" si="0"/>
        <v>262.27152000000001</v>
      </c>
      <c r="H190" s="2">
        <f t="shared" si="1"/>
        <v>0.15999999999996817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693.84</v>
      </c>
      <c r="E192" s="1">
        <v>0</v>
      </c>
      <c r="F192" s="1">
        <v>0</v>
      </c>
      <c r="G192" s="2">
        <f t="shared" si="0"/>
        <v>265.04688000000004</v>
      </c>
      <c r="H192" s="2">
        <f t="shared" si="1"/>
        <v>0.15999999999996817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400.45</v>
      </c>
      <c r="D198" s="1">
        <f>'PR-RAS'!E202</f>
        <v>396.48</v>
      </c>
      <c r="E198" s="1">
        <v>0</v>
      </c>
      <c r="F198" s="1">
        <v>0</v>
      </c>
      <c r="G198" s="2">
        <f t="shared" si="0"/>
        <v>235.10177000000002</v>
      </c>
      <c r="H198" s="2">
        <f t="shared" si="1"/>
        <v>0.93000000000000682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400.45</v>
      </c>
      <c r="D212" s="1">
        <f>'PR-RAS'!E216</f>
        <v>396.48</v>
      </c>
      <c r="E212" s="1">
        <v>0</v>
      </c>
      <c r="F212" s="1">
        <v>0</v>
      </c>
      <c r="G212" s="2">
        <f t="shared" si="0"/>
        <v>251.80951000000002</v>
      </c>
      <c r="H212" s="2">
        <f t="shared" si="1"/>
        <v>0.93000000000000682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400.45</v>
      </c>
      <c r="D213" s="1">
        <f>'PR-RAS'!E217</f>
        <v>396.48</v>
      </c>
      <c r="E213" s="1">
        <v>0</v>
      </c>
      <c r="F213" s="1">
        <v>0</v>
      </c>
      <c r="G213" s="2">
        <f t="shared" si="0"/>
        <v>253.00292000000002</v>
      </c>
      <c r="H213" s="2">
        <f t="shared" si="1"/>
        <v>0.93000000000000682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196490.39</v>
      </c>
      <c r="D295" s="1">
        <f>'PR-RAS'!E299</f>
        <v>265128.65999999997</v>
      </c>
      <c r="E295" s="1">
        <v>0</v>
      </c>
      <c r="F295" s="1">
        <v>0</v>
      </c>
      <c r="G295" s="2">
        <f t="shared" si="12"/>
        <v>213663.82673999999</v>
      </c>
      <c r="H295" s="2">
        <f t="shared" si="13"/>
        <v>0.73000000003958121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98499.13</v>
      </c>
      <c r="D296" s="1">
        <f>'PR-RAS'!E300</f>
        <v>0</v>
      </c>
      <c r="E296" s="1">
        <v>0</v>
      </c>
      <c r="F296" s="1">
        <v>0</v>
      </c>
      <c r="G296" s="2">
        <f t="shared" si="12"/>
        <v>29057.243350000001</v>
      </c>
      <c r="H296" s="2">
        <f t="shared" si="13"/>
        <v>0.13000000000465661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14482.479999999981</v>
      </c>
      <c r="E297" s="1">
        <v>0</v>
      </c>
      <c r="F297" s="1">
        <v>0</v>
      </c>
      <c r="G297" s="2">
        <f t="shared" si="12"/>
        <v>8573.6281599999893</v>
      </c>
      <c r="H297" s="2">
        <f t="shared" si="13"/>
        <v>0.47999999998137355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14158.23</v>
      </c>
      <c r="D298" s="1">
        <f>'PR-RAS'!E302</f>
        <v>32852.519999999997</v>
      </c>
      <c r="E298" s="1">
        <v>0</v>
      </c>
      <c r="F298" s="1">
        <v>0</v>
      </c>
      <c r="G298" s="2">
        <f t="shared" si="12"/>
        <v>23719.391189999995</v>
      </c>
      <c r="H298" s="2">
        <f t="shared" si="13"/>
        <v>0.71000000000276486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162230.15</v>
      </c>
      <c r="D355" s="1">
        <f>'PR-RAS'!E360</f>
        <v>11315.28</v>
      </c>
      <c r="E355" s="1">
        <v>0</v>
      </c>
      <c r="F355" s="1">
        <v>0</v>
      </c>
      <c r="G355" s="2">
        <f t="shared" si="12"/>
        <v>65440.69133999999</v>
      </c>
      <c r="H355" s="2">
        <f t="shared" si="13"/>
        <v>0.42999999999483407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161447.07</v>
      </c>
      <c r="D356" s="1">
        <f>'PR-RAS'!E361</f>
        <v>1400</v>
      </c>
      <c r="E356" s="1">
        <v>0</v>
      </c>
      <c r="F356" s="1">
        <v>0</v>
      </c>
      <c r="G356" s="2">
        <f t="shared" si="12"/>
        <v>58307.709849999999</v>
      </c>
      <c r="H356" s="2">
        <f t="shared" si="13"/>
        <v>7.0000000006984919E-2</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161447.07</v>
      </c>
      <c r="D361" s="1">
        <f>'PR-RAS'!E366</f>
        <v>1400</v>
      </c>
      <c r="E361" s="1">
        <v>0</v>
      </c>
      <c r="F361" s="1">
        <v>0</v>
      </c>
      <c r="G361" s="2">
        <f t="shared" si="12"/>
        <v>59128.945200000002</v>
      </c>
      <c r="H361" s="2">
        <f t="shared" si="13"/>
        <v>7.0000000006984919E-2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161447.07</v>
      </c>
      <c r="D365" s="1">
        <f>'PR-RAS'!E370</f>
        <v>1400</v>
      </c>
      <c r="E365" s="1">
        <v>0</v>
      </c>
      <c r="F365" s="1">
        <v>0</v>
      </c>
      <c r="G365" s="2">
        <f t="shared" si="12"/>
        <v>59785.93348</v>
      </c>
      <c r="H365" s="2">
        <f t="shared" si="13"/>
        <v>7.0000000006984919E-2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783.07999999999993</v>
      </c>
      <c r="D368" s="1">
        <f>'PR-RAS'!E373</f>
        <v>9915.2800000000007</v>
      </c>
      <c r="E368" s="1">
        <v>0</v>
      </c>
      <c r="F368" s="1">
        <v>0</v>
      </c>
      <c r="G368" s="2">
        <f t="shared" si="12"/>
        <v>7565.2058799999995</v>
      </c>
      <c r="H368" s="2">
        <f t="shared" si="13"/>
        <v>0.36000000000058208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527.4</v>
      </c>
      <c r="D374" s="1">
        <f>'PR-RAS'!E379</f>
        <v>9282.2800000000007</v>
      </c>
      <c r="E374" s="1">
        <v>0</v>
      </c>
      <c r="F374" s="1">
        <v>0</v>
      </c>
      <c r="G374" s="2">
        <f t="shared" si="12"/>
        <v>7121.3010800000011</v>
      </c>
      <c r="H374" s="2">
        <f t="shared" si="13"/>
        <v>0.6800000000006321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527.4</v>
      </c>
      <c r="D375" s="1">
        <f>'PR-RAS'!E380</f>
        <v>1659.78</v>
      </c>
      <c r="E375" s="1">
        <v>0</v>
      </c>
      <c r="F375" s="1">
        <v>0</v>
      </c>
      <c r="G375" s="2">
        <f t="shared" si="12"/>
        <v>1438.76304</v>
      </c>
      <c r="H375" s="2">
        <f t="shared" si="13"/>
        <v>0.62000000000000455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7622.5</v>
      </c>
      <c r="E377" s="1">
        <v>0</v>
      </c>
      <c r="F377" s="1">
        <v>0</v>
      </c>
      <c r="G377" s="2">
        <f t="shared" si="12"/>
        <v>5732.12</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255.68</v>
      </c>
      <c r="D388" s="1">
        <f>'PR-RAS'!E393</f>
        <v>633</v>
      </c>
      <c r="E388" s="1">
        <v>0</v>
      </c>
      <c r="F388" s="1">
        <v>0</v>
      </c>
      <c r="G388" s="2">
        <f t="shared" si="12"/>
        <v>588.89016000000004</v>
      </c>
      <c r="H388" s="2">
        <f t="shared" si="13"/>
        <v>0.31999999999999318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82.68</v>
      </c>
      <c r="D389" s="1">
        <f>'PR-RAS'!E394</f>
        <v>63</v>
      </c>
      <c r="E389" s="1">
        <v>0</v>
      </c>
      <c r="F389" s="1">
        <v>0</v>
      </c>
      <c r="G389" s="2">
        <f t="shared" si="12"/>
        <v>80.96784000000001</v>
      </c>
      <c r="H389" s="2">
        <f t="shared" si="13"/>
        <v>0.31999999999999318</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173</v>
      </c>
      <c r="D392" s="1">
        <f>'PR-RAS'!E397</f>
        <v>570</v>
      </c>
      <c r="E392" s="1">
        <v>0</v>
      </c>
      <c r="F392" s="1">
        <v>0</v>
      </c>
      <c r="G392" s="2">
        <f t="shared" si="12"/>
        <v>513.38300000000004</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162230.15</v>
      </c>
      <c r="D413" s="1">
        <f>'PR-RAS'!E418</f>
        <v>11315.28</v>
      </c>
      <c r="E413" s="1">
        <v>0</v>
      </c>
      <c r="F413" s="1">
        <v>0</v>
      </c>
      <c r="G413" s="2">
        <f t="shared" si="12"/>
        <v>76162.612519999995</v>
      </c>
      <c r="H413" s="2">
        <f t="shared" si="13"/>
        <v>0.42999999999483407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45462.47</v>
      </c>
      <c r="D415" s="1">
        <f>'PR-RAS'!E420</f>
        <v>96.92</v>
      </c>
      <c r="E415" s="1">
        <v>0</v>
      </c>
      <c r="F415" s="1">
        <v>0</v>
      </c>
      <c r="G415" s="2">
        <f t="shared" si="12"/>
        <v>18901.712339999998</v>
      </c>
      <c r="H415" s="2">
        <f t="shared" si="13"/>
        <v>0.55000000000116245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294989.52</v>
      </c>
      <c r="D417" s="1">
        <f>'PR-RAS'!E422</f>
        <v>250646.18</v>
      </c>
      <c r="E417" s="1">
        <v>0</v>
      </c>
      <c r="F417" s="1">
        <v>0</v>
      </c>
      <c r="G417" s="2">
        <f t="shared" si="12"/>
        <v>331253.26208000001</v>
      </c>
      <c r="H417" s="2">
        <f t="shared" si="13"/>
        <v>0.65999999997438863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358720.54000000004</v>
      </c>
      <c r="D418" s="1">
        <f>'PR-RAS'!E423</f>
        <v>276443.94</v>
      </c>
      <c r="E418" s="1">
        <v>0</v>
      </c>
      <c r="F418" s="1">
        <v>0</v>
      </c>
      <c r="G418" s="2">
        <f t="shared" si="12"/>
        <v>380140.71114000003</v>
      </c>
      <c r="H418" s="2">
        <f t="shared" si="13"/>
        <v>0.51999999996041879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63731.020000000019</v>
      </c>
      <c r="D420" s="1">
        <f>'PR-RAS'!E425</f>
        <v>25797.760000000009</v>
      </c>
      <c r="E420" s="1">
        <v>0</v>
      </c>
      <c r="F420" s="1">
        <v>0</v>
      </c>
      <c r="G420" s="2">
        <f t="shared" si="12"/>
        <v>48321.820260000015</v>
      </c>
      <c r="H420" s="2">
        <f t="shared" si="13"/>
        <v>0.26000000000931323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32755.599999999999</v>
      </c>
      <c r="E421" s="1">
        <v>0</v>
      </c>
      <c r="F421" s="1">
        <v>0</v>
      </c>
      <c r="G421" s="2">
        <f t="shared" si="12"/>
        <v>27514.703999999998</v>
      </c>
      <c r="H421" s="2">
        <f t="shared" si="13"/>
        <v>0.40000000000145519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31304.240000000002</v>
      </c>
      <c r="D422" s="1">
        <f>'PR-RAS'!E427</f>
        <v>0</v>
      </c>
      <c r="E422" s="1">
        <v>0</v>
      </c>
      <c r="F422" s="1">
        <v>0</v>
      </c>
      <c r="G422" s="2">
        <f t="shared" si="12"/>
        <v>13179.08504</v>
      </c>
      <c r="H422" s="2">
        <f t="shared" si="13"/>
        <v>0.24000000000160071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294989.52</v>
      </c>
      <c r="D637" s="1">
        <f>'PR-RAS'!E643</f>
        <v>250646.18</v>
      </c>
      <c r="E637" s="1">
        <v>0</v>
      </c>
      <c r="F637" s="1">
        <v>0</v>
      </c>
      <c r="G637" s="2">
        <f t="shared" si="14"/>
        <v>506435.27568000002</v>
      </c>
      <c r="H637" s="2">
        <f t="shared" si="15"/>
        <v>0.65999999997438863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358720.54000000004</v>
      </c>
      <c r="D638" s="1">
        <f>'PR-RAS'!E644</f>
        <v>276443.94</v>
      </c>
      <c r="E638" s="1">
        <v>0</v>
      </c>
      <c r="F638" s="1">
        <v>0</v>
      </c>
      <c r="G638" s="2">
        <f t="shared" si="14"/>
        <v>580694.56354</v>
      </c>
      <c r="H638" s="2">
        <f t="shared" si="15"/>
        <v>0.51999999996041879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63731.020000000019</v>
      </c>
      <c r="D640" s="1">
        <f>'PR-RAS'!E646</f>
        <v>25797.760000000009</v>
      </c>
      <c r="E640" s="1">
        <v>0</v>
      </c>
      <c r="F640" s="1">
        <v>0</v>
      </c>
      <c r="G640" s="2">
        <f t="shared" si="14"/>
        <v>73693.65906000002</v>
      </c>
      <c r="H640" s="2">
        <f t="shared" si="15"/>
        <v>0.26000000000931323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32755.599999999999</v>
      </c>
      <c r="E641" s="1">
        <v>0</v>
      </c>
      <c r="F641" s="1">
        <v>0</v>
      </c>
      <c r="G641" s="2">
        <f t="shared" si="14"/>
        <v>41927.167999999998</v>
      </c>
      <c r="H641" s="2">
        <f t="shared" si="15"/>
        <v>0.40000000000145519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31304.240000000002</v>
      </c>
      <c r="D642" s="1">
        <f>'PR-RAS'!E648</f>
        <v>0</v>
      </c>
      <c r="E642" s="1">
        <v>0</v>
      </c>
      <c r="F642" s="1">
        <v>0</v>
      </c>
      <c r="G642" s="2">
        <f t="shared" si="14"/>
        <v>20066.01784</v>
      </c>
      <c r="H642" s="2">
        <f t="shared" si="15"/>
        <v>0.24000000000160071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6957.8399999999892</v>
      </c>
      <c r="E643" s="1">
        <v>0</v>
      </c>
      <c r="F643" s="1">
        <v>0</v>
      </c>
      <c r="G643" s="2">
        <f t="shared" si="14"/>
        <v>8933.8665599999858</v>
      </c>
      <c r="H643" s="2">
        <f t="shared" si="15"/>
        <v>0.16000000001076842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95035.260000000024</v>
      </c>
      <c r="D644" s="1">
        <f>'PR-RAS'!E650</f>
        <v>0</v>
      </c>
      <c r="E644" s="1">
        <v>0</v>
      </c>
      <c r="F644" s="1">
        <v>0</v>
      </c>
      <c r="G644" s="2">
        <f t="shared" si="14"/>
        <v>61107.672180000016</v>
      </c>
      <c r="H644" s="2">
        <f t="shared" si="15"/>
        <v>0.26000000002386514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29538.25</v>
      </c>
      <c r="D645" s="1">
        <f>'PR-RAS'!E651</f>
        <v>0</v>
      </c>
      <c r="E645" s="1">
        <v>0</v>
      </c>
      <c r="F645" s="1">
        <v>0</v>
      </c>
      <c r="G645" s="2">
        <f t="shared" si="14"/>
        <v>19022.633000000002</v>
      </c>
      <c r="H645" s="2">
        <f t="shared" si="15"/>
        <v>0.25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14634.43</v>
      </c>
      <c r="D646" s="1">
        <f>'PR-RAS'!E653</f>
        <v>34471.11</v>
      </c>
      <c r="E646" s="1">
        <v>0</v>
      </c>
      <c r="F646" s="1">
        <v>0</v>
      </c>
      <c r="G646" s="2">
        <f t="shared" si="14"/>
        <v>53906.939249999996</v>
      </c>
      <c r="H646" s="2">
        <f t="shared" si="15"/>
        <v>0.54000000000087311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297281.65999999997</v>
      </c>
      <c r="D647" s="1">
        <f>'PR-RAS'!E654</f>
        <v>262656.27</v>
      </c>
      <c r="E647" s="1">
        <v>0</v>
      </c>
      <c r="F647" s="1">
        <v>0</v>
      </c>
      <c r="G647" s="2">
        <f t="shared" si="14"/>
        <v>531395.85320000001</v>
      </c>
      <c r="H647" s="2">
        <f t="shared" si="15"/>
        <v>0.61000000004423782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309510.62</v>
      </c>
      <c r="D648" s="1">
        <f>'PR-RAS'!E655</f>
        <v>256312.89</v>
      </c>
      <c r="E648" s="1">
        <v>0</v>
      </c>
      <c r="F648" s="1">
        <v>0</v>
      </c>
      <c r="G648" s="2">
        <f t="shared" si="14"/>
        <v>531922.25080000004</v>
      </c>
      <c r="H648" s="2">
        <f t="shared" si="15"/>
        <v>0.48999999999068677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2405.4699999999721</v>
      </c>
      <c r="D649" s="1">
        <f>'PR-RAS'!E656</f>
        <v>40814.489999999991</v>
      </c>
      <c r="E649" s="1">
        <v>0</v>
      </c>
      <c r="F649" s="1">
        <v>0</v>
      </c>
      <c r="G649" s="2">
        <f t="shared" si="14"/>
        <v>54454.323599999974</v>
      </c>
      <c r="H649" s="2">
        <f t="shared" si="15"/>
        <v>0.9599999999627471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13</v>
      </c>
      <c r="D651" s="1">
        <f>'PR-RAS'!E658</f>
        <v>14</v>
      </c>
      <c r="E651" s="1">
        <v>0</v>
      </c>
      <c r="F651" s="1">
        <v>0</v>
      </c>
      <c r="G651" s="2">
        <f t="shared" si="14"/>
        <v>26.650000000000002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v>
      </c>
      <c r="D653" s="1">
        <f>'PR-RAS'!E660</f>
        <v>12</v>
      </c>
      <c r="E653" s="1">
        <v>0</v>
      </c>
      <c r="F653" s="1">
        <v>0</v>
      </c>
      <c r="G653" s="2">
        <f t="shared" si="14"/>
        <v>23.472000000000001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441.04</v>
      </c>
      <c r="D726" s="1">
        <f>'PR-RAS'!E733</f>
        <v>1324.32</v>
      </c>
      <c r="E726" s="1">
        <v>0</v>
      </c>
      <c r="F726" s="1">
        <v>0</v>
      </c>
      <c r="G726" s="2">
        <f t="shared" si="14"/>
        <v>2240.018</v>
      </c>
      <c r="H726" s="2">
        <f t="shared" si="15"/>
        <v>0.3599999999999568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2978.14</v>
      </c>
      <c r="D727" s="1">
        <f>'PR-RAS'!E734</f>
        <v>2755.75</v>
      </c>
      <c r="E727" s="1">
        <v>0</v>
      </c>
      <c r="F727" s="1">
        <v>0</v>
      </c>
      <c r="G727" s="2">
        <f t="shared" si="14"/>
        <v>6163.4786399999994</v>
      </c>
      <c r="H727" s="2">
        <f t="shared" si="15"/>
        <v>0.38999999999987267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482.06</v>
      </c>
      <c r="D730" s="1">
        <f>'PR-RAS'!E737</f>
        <v>861.44</v>
      </c>
      <c r="E730" s="1">
        <v>0</v>
      </c>
      <c r="F730" s="1">
        <v>0</v>
      </c>
      <c r="G730" s="2">
        <f t="shared" si="14"/>
        <v>1607.4012600000001</v>
      </c>
      <c r="H730" s="2">
        <f t="shared" si="15"/>
        <v>0.50000000000005684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38197.589999999997</v>
      </c>
      <c r="D1582" s="6"/>
      <c r="E1582" s="6">
        <v>0</v>
      </c>
      <c r="F1582" s="6">
        <v>0</v>
      </c>
      <c r="G1582" s="7">
        <f t="shared" ref="G1582:G1686" si="70">B1582/1000*C1582</f>
        <v>38.197589999999998</v>
      </c>
      <c r="H1582" s="7">
        <f t="shared" ref="H1582:H1686" si="71">ABS(C1582-ROUND(C1582,0))</f>
        <v>0.41000000000349246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461676.74</v>
      </c>
      <c r="D1583" s="1">
        <v>0</v>
      </c>
      <c r="E1583" s="1">
        <v>0</v>
      </c>
      <c r="F1583" s="1">
        <v>0</v>
      </c>
      <c r="G1583" s="2">
        <f t="shared" si="70"/>
        <v>923.35347999999999</v>
      </c>
      <c r="H1583" s="2">
        <f t="shared" si="71"/>
        <v>0.26000000000931323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438945.20999999996</v>
      </c>
      <c r="D1585" s="1">
        <v>0</v>
      </c>
      <c r="E1585" s="1">
        <v>0</v>
      </c>
      <c r="F1585" s="1">
        <v>0</v>
      </c>
      <c r="G1585" s="2">
        <f t="shared" si="70"/>
        <v>1755.7808399999999</v>
      </c>
      <c r="H1585" s="2">
        <f t="shared" si="71"/>
        <v>0.2099999999627471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416732.85</v>
      </c>
      <c r="D1586" s="1">
        <v>0</v>
      </c>
      <c r="E1586" s="1">
        <v>0</v>
      </c>
      <c r="F1586" s="1">
        <v>0</v>
      </c>
      <c r="G1586" s="2">
        <f t="shared" si="70"/>
        <v>2083.6642499999998</v>
      </c>
      <c r="H1586" s="2">
        <f t="shared" si="71"/>
        <v>0.15000000002328306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21815.88</v>
      </c>
      <c r="D1587" s="1">
        <v>0</v>
      </c>
      <c r="E1587" s="1">
        <v>0</v>
      </c>
      <c r="F1587" s="1">
        <v>0</v>
      </c>
      <c r="G1587" s="2">
        <f t="shared" si="70"/>
        <v>130.89528000000001</v>
      </c>
      <c r="H1587" s="2">
        <f t="shared" si="71"/>
        <v>0.11999999999898137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396.48</v>
      </c>
      <c r="D1588" s="1">
        <v>0</v>
      </c>
      <c r="E1588" s="1">
        <v>0</v>
      </c>
      <c r="F1588" s="1">
        <v>0</v>
      </c>
      <c r="G1588" s="2">
        <f t="shared" si="70"/>
        <v>2.77536</v>
      </c>
      <c r="H1588" s="2">
        <f t="shared" si="71"/>
        <v>0.48000000000001819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11315.28</v>
      </c>
      <c r="D1594" s="1">
        <v>0</v>
      </c>
      <c r="E1594" s="1">
        <v>0</v>
      </c>
      <c r="F1594" s="1">
        <v>0</v>
      </c>
      <c r="G1594" s="2">
        <f t="shared" si="70"/>
        <v>147.09863999999999</v>
      </c>
      <c r="H1594" s="2">
        <f t="shared" si="71"/>
        <v>0.28000000000065484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11416.25</v>
      </c>
      <c r="D1601" s="1">
        <v>0</v>
      </c>
      <c r="E1601" s="1">
        <v>0</v>
      </c>
      <c r="F1601" s="1">
        <v>0</v>
      </c>
      <c r="G1601" s="2">
        <f>B1601/1000*C1601</f>
        <v>228.32500000000002</v>
      </c>
      <c r="H1601" s="2">
        <f>ABS(C1601-ROUND(C1601,0))</f>
        <v>0.25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457495.33000000007</v>
      </c>
      <c r="D1602" s="1">
        <v>0</v>
      </c>
      <c r="E1602" s="1">
        <v>0</v>
      </c>
      <c r="F1602" s="1">
        <v>0</v>
      </c>
      <c r="G1602" s="2">
        <f t="shared" si="70"/>
        <v>9607.4019300000018</v>
      </c>
      <c r="H1602" s="2">
        <f t="shared" si="71"/>
        <v>0.33000000007450581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441348.29000000004</v>
      </c>
      <c r="D1604" s="1">
        <v>0</v>
      </c>
      <c r="E1604" s="1">
        <v>0</v>
      </c>
      <c r="F1604" s="1">
        <v>0</v>
      </c>
      <c r="G1604" s="2">
        <f t="shared" si="70"/>
        <v>10151.010670000001</v>
      </c>
      <c r="H1604" s="2">
        <f t="shared" si="71"/>
        <v>0.2900000000372529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415719.51</v>
      </c>
      <c r="D1605" s="1">
        <v>0</v>
      </c>
      <c r="E1605" s="1">
        <v>0</v>
      </c>
      <c r="F1605" s="1">
        <v>0</v>
      </c>
      <c r="G1605" s="2">
        <f t="shared" si="70"/>
        <v>9977.2682400000012</v>
      </c>
      <c r="H1605" s="2">
        <f t="shared" si="71"/>
        <v>0.48999999999068677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22057.96</v>
      </c>
      <c r="D1606" s="1">
        <v>0</v>
      </c>
      <c r="E1606" s="1">
        <v>0</v>
      </c>
      <c r="F1606" s="1">
        <v>0</v>
      </c>
      <c r="G1606" s="2">
        <f t="shared" si="70"/>
        <v>551.44899999999996</v>
      </c>
      <c r="H1606" s="2">
        <f t="shared" si="71"/>
        <v>4.0000000000873115E-2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407.94</v>
      </c>
      <c r="D1607" s="1">
        <v>0</v>
      </c>
      <c r="E1607" s="1">
        <v>0</v>
      </c>
      <c r="F1607" s="1">
        <v>0</v>
      </c>
      <c r="G1607" s="2">
        <f t="shared" si="70"/>
        <v>10.606439999999999</v>
      </c>
      <c r="H1607" s="2">
        <f t="shared" si="71"/>
        <v>6.0000000000002274E-2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3162.88</v>
      </c>
      <c r="D1612" s="1">
        <v>0</v>
      </c>
      <c r="E1612" s="1">
        <v>0</v>
      </c>
      <c r="F1612" s="1">
        <v>0</v>
      </c>
      <c r="G1612" s="2">
        <f t="shared" si="70"/>
        <v>98.049279999999996</v>
      </c>
      <c r="H1612" s="2">
        <f t="shared" si="71"/>
        <v>0.11999999999989086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11315.28</v>
      </c>
      <c r="D1613" s="1">
        <v>0</v>
      </c>
      <c r="E1613" s="1">
        <v>0</v>
      </c>
      <c r="F1613" s="1">
        <v>0</v>
      </c>
      <c r="G1613" s="2">
        <f t="shared" si="70"/>
        <v>362.08896000000004</v>
      </c>
      <c r="H1613" s="2">
        <f t="shared" si="71"/>
        <v>0.28000000000065484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4831.76</v>
      </c>
      <c r="D1620" s="1">
        <v>0</v>
      </c>
      <c r="E1620" s="1">
        <v>0</v>
      </c>
      <c r="F1620" s="1">
        <v>0</v>
      </c>
      <c r="G1620" s="2">
        <f>B1620/1000*C1620</f>
        <v>188.43864000000002</v>
      </c>
      <c r="H1620" s="2">
        <f>ABS(C1620-ROUND(C1620,0))</f>
        <v>0.23999999999978172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42378.999999999884</v>
      </c>
      <c r="D1621" s="1">
        <v>0</v>
      </c>
      <c r="E1621" s="1">
        <v>0</v>
      </c>
      <c r="F1621" s="1">
        <v>0</v>
      </c>
      <c r="G1621" s="2">
        <f t="shared" si="70"/>
        <v>1695.1599999999953</v>
      </c>
      <c r="H1621" s="2">
        <f t="shared" si="71"/>
        <v>1.1641532182693481E-10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42379</v>
      </c>
      <c r="D1681" s="1">
        <v>0</v>
      </c>
      <c r="E1681" s="1">
        <v>0</v>
      </c>
      <c r="F1681" s="1">
        <v>0</v>
      </c>
      <c r="G1681" s="2">
        <f t="shared" si="70"/>
        <v>4237.9000000000005</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6584.49</v>
      </c>
      <c r="D1682" s="1">
        <v>0</v>
      </c>
      <c r="E1682" s="1">
        <v>0</v>
      </c>
      <c r="F1682" s="1">
        <v>0</v>
      </c>
      <c r="G1682" s="2">
        <f t="shared" si="70"/>
        <v>665.03349000000003</v>
      </c>
      <c r="H1682" s="2">
        <f t="shared" si="71"/>
        <v>0.48999999999978172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35794.51</v>
      </c>
      <c r="D1683" s="1">
        <v>0</v>
      </c>
      <c r="E1683" s="1">
        <v>0</v>
      </c>
      <c r="F1683" s="1">
        <v>0</v>
      </c>
      <c r="G1683" s="2">
        <f t="shared" si="70"/>
        <v>3651.0400199999999</v>
      </c>
      <c r="H1683" s="2">
        <f t="shared" si="71"/>
        <v>0.48999999999796273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23577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294989.52</v>
      </c>
      <c r="I16" s="298">
        <f>'PR-RAS'!E6</f>
        <v>250646.18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196490.39</v>
      </c>
      <c r="I17" s="298">
        <f>'PR-RAS'!E152</f>
        <v>265128.65999999997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6957.8399999999892</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95035.260000000024</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38197.589999999997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42378.999999999884</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42379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2" zoomScaleNormal="100" workbookViewId="0">
      <selection activeCell="E738" sqref="E73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294989.52</v>
      </c>
      <c r="E6" s="59">
        <f>E7+E43+E49+E82+E106+E125+E134+E140</f>
        <v>250646.18</v>
      </c>
      <c r="F6" s="44">
        <f t="shared" ref="F6:F132" si="0">IF(D6&lt;&gt;0,IF(E6/D6&gt;=100,"&gt;&gt;100",E6/D6*100),"-")</f>
        <v>84.967825297658024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97031.03</v>
      </c>
      <c r="E49" s="59">
        <f>E50+E53+E58+E61+E64+E68+E71+E74+E77</f>
        <v>9022.5</v>
      </c>
      <c r="F49" s="44">
        <f t="shared" si="0"/>
        <v>9.2985718073898624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97031.03</v>
      </c>
      <c r="E77" s="59">
        <f t="shared" si="14"/>
        <v>9022.5</v>
      </c>
      <c r="F77" s="44">
        <f t="shared" si="0"/>
        <v>9.2985718073898624</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97031.03</v>
      </c>
      <c r="E81" s="193">
        <v>9022.5</v>
      </c>
      <c r="F81" s="44">
        <f t="shared" si="0"/>
        <v>9.2985718073898624</v>
      </c>
    </row>
    <row r="82" spans="1:6" ht="12.75" customHeight="1" x14ac:dyDescent="0.2">
      <c r="A82" s="62">
        <v>64</v>
      </c>
      <c r="B82" s="63" t="s">
        <v>215</v>
      </c>
      <c r="C82" s="267" t="s">
        <v>216</v>
      </c>
      <c r="D82" s="59">
        <f t="shared" ref="D82:E82" si="15">D83+D91+D98</f>
        <v>5.32</v>
      </c>
      <c r="E82" s="59">
        <f t="shared" si="15"/>
        <v>4.75</v>
      </c>
      <c r="F82" s="44">
        <f t="shared" si="0"/>
        <v>89.285714285714278</v>
      </c>
    </row>
    <row r="83" spans="1:6" ht="12.75" customHeight="1" x14ac:dyDescent="0.2">
      <c r="A83" s="62">
        <v>641</v>
      </c>
      <c r="B83" s="63" t="s">
        <v>217</v>
      </c>
      <c r="C83" s="267" t="s">
        <v>218</v>
      </c>
      <c r="D83" s="59">
        <f t="shared" ref="D83:E83" si="16">SUM(D84:D90)</f>
        <v>5.32</v>
      </c>
      <c r="E83" s="59">
        <f t="shared" si="16"/>
        <v>4.75</v>
      </c>
      <c r="F83" s="44">
        <f t="shared" si="0"/>
        <v>89.285714285714278</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5.32</v>
      </c>
      <c r="E85" s="193">
        <v>4.75</v>
      </c>
      <c r="F85" s="44">
        <f t="shared" si="0"/>
        <v>89.285714285714278</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10344.51</v>
      </c>
      <c r="E125" s="59">
        <f t="shared" si="22"/>
        <v>15971.289999999999</v>
      </c>
      <c r="F125" s="44">
        <f t="shared" si="0"/>
        <v>154.39387655867699</v>
      </c>
    </row>
    <row r="126" spans="1:6" ht="12.75" customHeight="1" x14ac:dyDescent="0.2">
      <c r="A126" s="62">
        <v>661</v>
      </c>
      <c r="B126" s="64" t="s">
        <v>303</v>
      </c>
      <c r="C126" s="267" t="s">
        <v>304</v>
      </c>
      <c r="D126" s="59">
        <f t="shared" ref="D126:E126" si="23">SUM(D127:D128)</f>
        <v>10344.51</v>
      </c>
      <c r="E126" s="59">
        <f t="shared" si="23"/>
        <v>15971.289999999999</v>
      </c>
      <c r="F126" s="44">
        <f t="shared" si="0"/>
        <v>154.39387655867699</v>
      </c>
    </row>
    <row r="127" spans="1:6" ht="12.75" customHeight="1" x14ac:dyDescent="0.2">
      <c r="A127" s="62">
        <v>6614</v>
      </c>
      <c r="B127" s="64" t="s">
        <v>305</v>
      </c>
      <c r="C127" s="267" t="s">
        <v>306</v>
      </c>
      <c r="D127" s="193">
        <v>1155.17</v>
      </c>
      <c r="E127" s="193">
        <v>623.66</v>
      </c>
      <c r="F127" s="44">
        <f t="shared" si="0"/>
        <v>53.988590423920279</v>
      </c>
    </row>
    <row r="128" spans="1:6" ht="12.75" customHeight="1" x14ac:dyDescent="0.2">
      <c r="A128" s="62">
        <v>6615</v>
      </c>
      <c r="B128" s="64" t="s">
        <v>307</v>
      </c>
      <c r="C128" s="267" t="s">
        <v>308</v>
      </c>
      <c r="D128" s="193">
        <v>9189.34</v>
      </c>
      <c r="E128" s="193">
        <v>15347.63</v>
      </c>
      <c r="F128" s="44">
        <f t="shared" si="0"/>
        <v>167.0155854500976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187608.66</v>
      </c>
      <c r="E134" s="59">
        <f t="shared" si="25"/>
        <v>225647.24</v>
      </c>
      <c r="F134" s="44">
        <f t="shared" ref="F134:F229" si="26">IF(D134&lt;&gt;0,IF(E134/D134&gt;=100,"&gt;&gt;100",E134/D134*100),"-")</f>
        <v>120.27549261318747</v>
      </c>
    </row>
    <row r="135" spans="1:6" ht="24" x14ac:dyDescent="0.2">
      <c r="A135" s="62">
        <v>671</v>
      </c>
      <c r="B135" s="181" t="s">
        <v>321</v>
      </c>
      <c r="C135" s="267" t="s">
        <v>322</v>
      </c>
      <c r="D135" s="59">
        <f t="shared" ref="D135:E135" si="27">SUM(D136:D138)</f>
        <v>187608.66</v>
      </c>
      <c r="E135" s="59">
        <f t="shared" si="27"/>
        <v>225647.24</v>
      </c>
      <c r="F135" s="44">
        <f t="shared" si="26"/>
        <v>120.27549261318747</v>
      </c>
    </row>
    <row r="136" spans="1:6" ht="12.75" customHeight="1" x14ac:dyDescent="0.2">
      <c r="A136" s="62">
        <v>6711</v>
      </c>
      <c r="B136" s="64" t="s">
        <v>323</v>
      </c>
      <c r="C136" s="267" t="s">
        <v>324</v>
      </c>
      <c r="D136" s="193">
        <v>187608.66</v>
      </c>
      <c r="E136" s="193">
        <v>225647.24</v>
      </c>
      <c r="F136" s="44">
        <f t="shared" si="26"/>
        <v>120.27549261318747</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0.4</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0.4</v>
      </c>
      <c r="F151" s="44" t="str">
        <f t="shared" si="26"/>
        <v>-</v>
      </c>
    </row>
    <row r="152" spans="1:6" ht="12.75" customHeight="1" x14ac:dyDescent="0.2">
      <c r="A152" s="62">
        <v>3</v>
      </c>
      <c r="B152" s="63" t="s">
        <v>355</v>
      </c>
      <c r="C152" s="267" t="s">
        <v>61</v>
      </c>
      <c r="D152" s="59">
        <f>D153+D164+D202+D221+D230+D262+D273</f>
        <v>196490.39</v>
      </c>
      <c r="E152" s="59">
        <f>E153+E164+E202+E221+E230+E262+E273</f>
        <v>265128.65999999997</v>
      </c>
      <c r="F152" s="44">
        <f t="shared" si="26"/>
        <v>134.93212568818248</v>
      </c>
    </row>
    <row r="153" spans="1:6" ht="12.75" customHeight="1" x14ac:dyDescent="0.2">
      <c r="A153" s="62">
        <v>31</v>
      </c>
      <c r="B153" s="63" t="s">
        <v>356</v>
      </c>
      <c r="C153" s="267" t="s">
        <v>357</v>
      </c>
      <c r="D153" s="59">
        <f t="shared" ref="D153:E153" si="30">D154+D159+D160</f>
        <v>170066.1</v>
      </c>
      <c r="E153" s="59">
        <f t="shared" si="30"/>
        <v>240160.55</v>
      </c>
      <c r="F153" s="44">
        <f t="shared" si="26"/>
        <v>141.21600365975345</v>
      </c>
    </row>
    <row r="154" spans="1:6" ht="12.75" customHeight="1" x14ac:dyDescent="0.2">
      <c r="A154" s="62">
        <v>311</v>
      </c>
      <c r="B154" s="63" t="s">
        <v>358</v>
      </c>
      <c r="C154" s="267" t="s">
        <v>359</v>
      </c>
      <c r="D154" s="59">
        <f t="shared" ref="D154:E154" si="31">SUM(D155:D158)</f>
        <v>141394.93</v>
      </c>
      <c r="E154" s="59">
        <f t="shared" si="31"/>
        <v>198728.33</v>
      </c>
      <c r="F154" s="44">
        <f t="shared" si="26"/>
        <v>140.54841287449273</v>
      </c>
    </row>
    <row r="155" spans="1:6" ht="12.75" customHeight="1" x14ac:dyDescent="0.2">
      <c r="A155" s="62">
        <v>3111</v>
      </c>
      <c r="B155" s="63" t="s">
        <v>360</v>
      </c>
      <c r="C155" s="267" t="s">
        <v>361</v>
      </c>
      <c r="D155" s="193">
        <v>141394.93</v>
      </c>
      <c r="E155" s="193">
        <v>198728.33</v>
      </c>
      <c r="F155" s="44">
        <f t="shared" si="26"/>
        <v>140.54841287449273</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5341.04</v>
      </c>
      <c r="E159" s="193">
        <v>8642.0400000000009</v>
      </c>
      <c r="F159" s="44">
        <f t="shared" si="26"/>
        <v>161.80444258047123</v>
      </c>
    </row>
    <row r="160" spans="1:6" ht="12.75" customHeight="1" x14ac:dyDescent="0.2">
      <c r="A160" s="62">
        <v>313</v>
      </c>
      <c r="B160" s="64" t="s">
        <v>370</v>
      </c>
      <c r="C160" s="267" t="s">
        <v>371</v>
      </c>
      <c r="D160" s="59">
        <f t="shared" ref="D160:E160" si="32">SUM(D161:D163)</f>
        <v>23330.13</v>
      </c>
      <c r="E160" s="59">
        <f t="shared" si="32"/>
        <v>32790.18</v>
      </c>
      <c r="F160" s="44">
        <f t="shared" si="26"/>
        <v>140.54863817732689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23330.13</v>
      </c>
      <c r="E162" s="193">
        <v>32790.18</v>
      </c>
      <c r="F162" s="44">
        <f t="shared" si="26"/>
        <v>140.54863817732689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26023.84</v>
      </c>
      <c r="E164" s="59">
        <f>E165+E170+E178+E188+E189+E194</f>
        <v>24571.629999999994</v>
      </c>
      <c r="F164" s="44">
        <f t="shared" si="26"/>
        <v>94.419693634759483</v>
      </c>
    </row>
    <row r="165" spans="1:6" ht="12.75" customHeight="1" x14ac:dyDescent="0.2">
      <c r="A165" s="62">
        <v>321</v>
      </c>
      <c r="B165" s="63" t="s">
        <v>380</v>
      </c>
      <c r="C165" s="267" t="s">
        <v>381</v>
      </c>
      <c r="D165" s="59">
        <f t="shared" ref="D165:E165" si="33">SUM(D166:D169)</f>
        <v>3232.41</v>
      </c>
      <c r="E165" s="59">
        <f t="shared" si="33"/>
        <v>3066.94</v>
      </c>
      <c r="F165" s="44">
        <f t="shared" si="26"/>
        <v>94.880909290591248</v>
      </c>
    </row>
    <row r="166" spans="1:6" ht="12.75" customHeight="1" x14ac:dyDescent="0.2">
      <c r="A166" s="62">
        <v>3211</v>
      </c>
      <c r="B166" s="63" t="s">
        <v>382</v>
      </c>
      <c r="C166" s="267" t="s">
        <v>383</v>
      </c>
      <c r="D166" s="193">
        <v>94.27</v>
      </c>
      <c r="E166" s="193">
        <v>204.94</v>
      </c>
      <c r="F166" s="44">
        <f t="shared" si="26"/>
        <v>217.39683886708389</v>
      </c>
    </row>
    <row r="167" spans="1:6" ht="12.75" customHeight="1" x14ac:dyDescent="0.2">
      <c r="A167" s="62">
        <v>3212</v>
      </c>
      <c r="B167" s="63" t="s">
        <v>384</v>
      </c>
      <c r="C167" s="267" t="s">
        <v>385</v>
      </c>
      <c r="D167" s="193">
        <v>2978.14</v>
      </c>
      <c r="E167" s="193">
        <v>2755.75</v>
      </c>
      <c r="F167" s="44">
        <f t="shared" si="26"/>
        <v>92.532587453914189</v>
      </c>
    </row>
    <row r="168" spans="1:6" ht="12.75" customHeight="1" x14ac:dyDescent="0.2">
      <c r="A168" s="62">
        <v>3213</v>
      </c>
      <c r="B168" s="63" t="s">
        <v>386</v>
      </c>
      <c r="C168" s="267" t="s">
        <v>387</v>
      </c>
      <c r="D168" s="193">
        <v>160</v>
      </c>
      <c r="E168" s="193">
        <v>106.25</v>
      </c>
      <c r="F168" s="44">
        <f t="shared" si="26"/>
        <v>66.40625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10385.35</v>
      </c>
      <c r="E170" s="59">
        <f t="shared" si="34"/>
        <v>5803.5099999999993</v>
      </c>
      <c r="F170" s="44">
        <f t="shared" si="26"/>
        <v>55.881698739089188</v>
      </c>
    </row>
    <row r="171" spans="1:6" ht="12.75" customHeight="1" x14ac:dyDescent="0.2">
      <c r="A171" s="62">
        <v>3221</v>
      </c>
      <c r="B171" s="63" t="s">
        <v>392</v>
      </c>
      <c r="C171" s="267" t="s">
        <v>393</v>
      </c>
      <c r="D171" s="193">
        <v>3501.19</v>
      </c>
      <c r="E171" s="193">
        <v>3842.63</v>
      </c>
      <c r="F171" s="44">
        <f t="shared" si="26"/>
        <v>109.75211285305852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6536.82</v>
      </c>
      <c r="E173" s="193">
        <v>1478.94</v>
      </c>
      <c r="F173" s="44">
        <f t="shared" si="26"/>
        <v>22.624762499196859</v>
      </c>
    </row>
    <row r="174" spans="1:6" ht="12.75" customHeight="1" x14ac:dyDescent="0.2">
      <c r="A174" s="62">
        <v>3224</v>
      </c>
      <c r="B174" s="64" t="s">
        <v>398</v>
      </c>
      <c r="C174" s="267" t="s">
        <v>399</v>
      </c>
      <c r="D174" s="193">
        <v>347.34</v>
      </c>
      <c r="E174" s="193">
        <v>213.48</v>
      </c>
      <c r="F174" s="44">
        <f t="shared" si="26"/>
        <v>61.461392295733283</v>
      </c>
    </row>
    <row r="175" spans="1:6" ht="12.75" customHeight="1" x14ac:dyDescent="0.2">
      <c r="A175" s="62">
        <v>3225</v>
      </c>
      <c r="B175" s="64" t="s">
        <v>400</v>
      </c>
      <c r="C175" s="267" t="s">
        <v>401</v>
      </c>
      <c r="D175" s="193">
        <v>0</v>
      </c>
      <c r="E175" s="193">
        <v>268.45999999999998</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12406.08</v>
      </c>
      <c r="E178" s="59">
        <f t="shared" si="35"/>
        <v>15007.339999999997</v>
      </c>
      <c r="F178" s="44">
        <f t="shared" si="26"/>
        <v>120.967622327117</v>
      </c>
    </row>
    <row r="179" spans="1:6" ht="12.75" customHeight="1" x14ac:dyDescent="0.2">
      <c r="A179" s="62">
        <v>3231</v>
      </c>
      <c r="B179" s="64" t="s">
        <v>408</v>
      </c>
      <c r="C179" s="267" t="s">
        <v>409</v>
      </c>
      <c r="D179" s="193">
        <v>3306.12</v>
      </c>
      <c r="E179" s="193">
        <v>3007.15</v>
      </c>
      <c r="F179" s="44">
        <f t="shared" si="26"/>
        <v>90.957073548449557</v>
      </c>
    </row>
    <row r="180" spans="1:6" ht="12.75" customHeight="1" x14ac:dyDescent="0.2">
      <c r="A180" s="62">
        <v>3232</v>
      </c>
      <c r="B180" s="64" t="s">
        <v>410</v>
      </c>
      <c r="C180" s="267" t="s">
        <v>411</v>
      </c>
      <c r="D180" s="193">
        <v>463.26</v>
      </c>
      <c r="E180" s="193">
        <v>1586</v>
      </c>
      <c r="F180" s="44">
        <f t="shared" si="26"/>
        <v>342.35634416958078</v>
      </c>
    </row>
    <row r="181" spans="1:6" ht="12.75" customHeight="1" x14ac:dyDescent="0.2">
      <c r="A181" s="62">
        <v>3233</v>
      </c>
      <c r="B181" s="64" t="s">
        <v>412</v>
      </c>
      <c r="C181" s="267" t="s">
        <v>413</v>
      </c>
      <c r="D181" s="193">
        <v>63.72</v>
      </c>
      <c r="E181" s="193">
        <v>63.72</v>
      </c>
      <c r="F181" s="44">
        <f t="shared" si="26"/>
        <v>100</v>
      </c>
    </row>
    <row r="182" spans="1:6" ht="12.75" customHeight="1" x14ac:dyDescent="0.2">
      <c r="A182" s="62">
        <v>3234</v>
      </c>
      <c r="B182" s="64" t="s">
        <v>414</v>
      </c>
      <c r="C182" s="267" t="s">
        <v>415</v>
      </c>
      <c r="D182" s="193">
        <v>1535.9</v>
      </c>
      <c r="E182" s="193">
        <v>1332.58</v>
      </c>
      <c r="F182" s="44">
        <f t="shared" si="26"/>
        <v>86.762158994726207</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v>490.94</v>
      </c>
      <c r="F184" s="44" t="str">
        <f t="shared" si="26"/>
        <v>-</v>
      </c>
    </row>
    <row r="185" spans="1:6" ht="12.75" customHeight="1" x14ac:dyDescent="0.2">
      <c r="A185" s="62">
        <v>3237</v>
      </c>
      <c r="B185" s="63" t="s">
        <v>420</v>
      </c>
      <c r="C185" s="267" t="s">
        <v>421</v>
      </c>
      <c r="D185" s="193">
        <v>482.06</v>
      </c>
      <c r="E185" s="193">
        <v>2970.46</v>
      </c>
      <c r="F185" s="44">
        <f t="shared" si="26"/>
        <v>616.20130274239727</v>
      </c>
    </row>
    <row r="186" spans="1:6" ht="12.75" customHeight="1" x14ac:dyDescent="0.2">
      <c r="A186" s="62">
        <v>3238</v>
      </c>
      <c r="B186" s="63" t="s">
        <v>422</v>
      </c>
      <c r="C186" s="267" t="s">
        <v>423</v>
      </c>
      <c r="D186" s="193">
        <v>189.24</v>
      </c>
      <c r="E186" s="193">
        <v>814.46</v>
      </c>
      <c r="F186" s="44">
        <f t="shared" si="26"/>
        <v>430.38469668146269</v>
      </c>
    </row>
    <row r="187" spans="1:6" ht="12.75" customHeight="1" x14ac:dyDescent="0.2">
      <c r="A187" s="62">
        <v>3239</v>
      </c>
      <c r="B187" s="63" t="s">
        <v>424</v>
      </c>
      <c r="C187" s="267" t="s">
        <v>425</v>
      </c>
      <c r="D187" s="193">
        <v>6365.78</v>
      </c>
      <c r="E187" s="193">
        <v>4742.03</v>
      </c>
      <c r="F187" s="44">
        <f t="shared" si="26"/>
        <v>74.492520947943532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0</v>
      </c>
      <c r="E194" s="59">
        <f t="shared" si="36"/>
        <v>693.84</v>
      </c>
      <c r="F194" s="44" t="str">
        <f t="shared" si="26"/>
        <v>-</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0</v>
      </c>
      <c r="E196" s="193">
        <v>693.84</v>
      </c>
      <c r="F196" s="44" t="str">
        <f t="shared" si="26"/>
        <v>-</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400.45</v>
      </c>
      <c r="E202" s="59">
        <f t="shared" si="37"/>
        <v>396.48</v>
      </c>
      <c r="F202" s="44">
        <f t="shared" si="26"/>
        <v>99.008615307778754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400.45</v>
      </c>
      <c r="E216" s="59">
        <f t="shared" si="40"/>
        <v>396.48</v>
      </c>
      <c r="F216" s="44">
        <f t="shared" si="26"/>
        <v>99.008615307778754</v>
      </c>
    </row>
    <row r="217" spans="1:6" ht="12.75" customHeight="1" x14ac:dyDescent="0.2">
      <c r="A217" s="62">
        <v>3431</v>
      </c>
      <c r="B217" s="181" t="s">
        <v>484</v>
      </c>
      <c r="C217" s="267" t="s">
        <v>485</v>
      </c>
      <c r="D217" s="193">
        <v>400.45</v>
      </c>
      <c r="E217" s="193">
        <v>396.48</v>
      </c>
      <c r="F217" s="44">
        <f t="shared" si="26"/>
        <v>99.008615307778754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196490.39</v>
      </c>
      <c r="E299" s="59">
        <f>E152-E297+E298</f>
        <v>265128.65999999997</v>
      </c>
      <c r="F299" s="44">
        <f t="shared" si="68"/>
        <v>134.93212568818248</v>
      </c>
    </row>
    <row r="300" spans="1:6" ht="12.75" customHeight="1" x14ac:dyDescent="0.2">
      <c r="A300" s="62" t="s">
        <v>630</v>
      </c>
      <c r="B300" s="63" t="s">
        <v>641</v>
      </c>
      <c r="C300" s="267" t="s">
        <v>642</v>
      </c>
      <c r="D300" s="59">
        <f>IF(D6&gt;=D299,D6-D299,0)</f>
        <v>98499.13</v>
      </c>
      <c r="E300" s="59">
        <f>IF(E6&gt;=E299,E6-E299,0)</f>
        <v>0</v>
      </c>
      <c r="F300" s="44">
        <f t="shared" si="68"/>
        <v>0</v>
      </c>
    </row>
    <row r="301" spans="1:6" ht="12.75" customHeight="1" x14ac:dyDescent="0.2">
      <c r="A301" s="62" t="s">
        <v>630</v>
      </c>
      <c r="B301" s="63" t="s">
        <v>643</v>
      </c>
      <c r="C301" s="267" t="s">
        <v>644</v>
      </c>
      <c r="D301" s="59">
        <f>IF(D299&gt;=D6,D299-D6,0)</f>
        <v>0</v>
      </c>
      <c r="E301" s="59">
        <f>IF(E299&gt;=E6,E299-E6,0)</f>
        <v>14482.479999999981</v>
      </c>
      <c r="F301" s="44" t="str">
        <f t="shared" si="68"/>
        <v>-</v>
      </c>
    </row>
    <row r="302" spans="1:6" ht="12.75" customHeight="1" x14ac:dyDescent="0.2">
      <c r="A302" s="62">
        <v>92211</v>
      </c>
      <c r="B302" s="63" t="s">
        <v>645</v>
      </c>
      <c r="C302" s="267" t="s">
        <v>646</v>
      </c>
      <c r="D302" s="193">
        <v>14158.23</v>
      </c>
      <c r="E302" s="193">
        <v>32852.519999999997</v>
      </c>
      <c r="F302" s="44">
        <f t="shared" si="68"/>
        <v>232.03832682475135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162230.15</v>
      </c>
      <c r="E360" s="59">
        <f t="shared" si="86"/>
        <v>11315.28</v>
      </c>
      <c r="F360" s="44">
        <f t="shared" si="72"/>
        <v>6.9748317436678695</v>
      </c>
    </row>
    <row r="361" spans="1:6" ht="12.75" customHeight="1" x14ac:dyDescent="0.2">
      <c r="A361" s="62">
        <v>41</v>
      </c>
      <c r="B361" s="63" t="s">
        <v>762</v>
      </c>
      <c r="C361" s="267" t="s">
        <v>763</v>
      </c>
      <c r="D361" s="59">
        <f t="shared" ref="D361:E361" si="87">D362+D366</f>
        <v>161447.07</v>
      </c>
      <c r="E361" s="59">
        <f t="shared" si="87"/>
        <v>1400</v>
      </c>
      <c r="F361" s="44">
        <f t="shared" si="72"/>
        <v>0.86715726708450014</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161447.07</v>
      </c>
      <c r="E366" s="59">
        <f t="shared" si="89"/>
        <v>1400</v>
      </c>
      <c r="F366" s="44">
        <f t="shared" si="72"/>
        <v>0.86715726708450014</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161447.07</v>
      </c>
      <c r="E370" s="193">
        <v>1400</v>
      </c>
      <c r="F370" s="44">
        <f t="shared" si="72"/>
        <v>0.86715726708450014</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783.07999999999993</v>
      </c>
      <c r="E373" s="59">
        <f t="shared" si="90"/>
        <v>9915.2800000000007</v>
      </c>
      <c r="F373" s="44">
        <f t="shared" si="72"/>
        <v>1266.1899167390307</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527.4</v>
      </c>
      <c r="E379" s="59">
        <f t="shared" si="92"/>
        <v>9282.2800000000007</v>
      </c>
      <c r="F379" s="44">
        <f t="shared" si="72"/>
        <v>1760.0075843761854</v>
      </c>
    </row>
    <row r="380" spans="1:6" ht="12.75" customHeight="1" x14ac:dyDescent="0.2">
      <c r="A380" s="62">
        <v>4221</v>
      </c>
      <c r="B380" s="63" t="s">
        <v>696</v>
      </c>
      <c r="C380" s="267" t="s">
        <v>788</v>
      </c>
      <c r="D380" s="193">
        <v>527.4</v>
      </c>
      <c r="E380" s="193">
        <v>1659.78</v>
      </c>
      <c r="F380" s="44">
        <f t="shared" si="72"/>
        <v>314.70989761092147</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v>7622.5</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255.68</v>
      </c>
      <c r="E393" s="59">
        <f t="shared" si="94"/>
        <v>633</v>
      </c>
      <c r="F393" s="44">
        <f t="shared" si="72"/>
        <v>247.57509386733415</v>
      </c>
    </row>
    <row r="394" spans="1:6" ht="12.75" customHeight="1" x14ac:dyDescent="0.2">
      <c r="A394" s="62">
        <v>4241</v>
      </c>
      <c r="B394" s="63" t="s">
        <v>805</v>
      </c>
      <c r="C394" s="267" t="s">
        <v>806</v>
      </c>
      <c r="D394" s="193">
        <v>82.68</v>
      </c>
      <c r="E394" s="193">
        <v>63</v>
      </c>
      <c r="F394" s="44">
        <f t="shared" si="72"/>
        <v>76.197387518142222</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173</v>
      </c>
      <c r="E397" s="193">
        <v>570</v>
      </c>
      <c r="F397" s="44">
        <f t="shared" si="72"/>
        <v>329.47976878612712</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162230.15</v>
      </c>
      <c r="E418" s="59">
        <f t="shared" si="102"/>
        <v>11315.28</v>
      </c>
      <c r="F418" s="44">
        <f t="shared" si="72"/>
        <v>6.9748317436678695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45462.47</v>
      </c>
      <c r="E420" s="193">
        <v>96.92</v>
      </c>
      <c r="F420" s="44">
        <f t="shared" si="72"/>
        <v>0.21318683300753347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294989.52</v>
      </c>
      <c r="E422" s="59">
        <f>E6+E308</f>
        <v>250646.18</v>
      </c>
      <c r="F422" s="44">
        <f t="shared" si="72"/>
        <v>84.967825297658024</v>
      </c>
    </row>
    <row r="423" spans="1:6" ht="12.75" customHeight="1" x14ac:dyDescent="0.2">
      <c r="A423" s="62" t="s">
        <v>630</v>
      </c>
      <c r="B423" s="63" t="s">
        <v>853</v>
      </c>
      <c r="C423" s="267" t="s">
        <v>854</v>
      </c>
      <c r="D423" s="59">
        <f t="shared" ref="D423:E423" si="103">D299+D360</f>
        <v>358720.54000000004</v>
      </c>
      <c r="E423" s="59">
        <f t="shared" si="103"/>
        <v>276443.94</v>
      </c>
      <c r="F423" s="44">
        <f t="shared" si="72"/>
        <v>77.063872617943758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63731.020000000019</v>
      </c>
      <c r="E425" s="59">
        <f t="shared" si="105"/>
        <v>25797.760000000009</v>
      </c>
      <c r="F425" s="44">
        <f t="shared" si="72"/>
        <v>40.479126177487828</v>
      </c>
    </row>
    <row r="426" spans="1:6" ht="12.75" customHeight="1" x14ac:dyDescent="0.2">
      <c r="A426" s="271" t="s">
        <v>859</v>
      </c>
      <c r="B426" s="182" t="s">
        <v>860</v>
      </c>
      <c r="C426" s="272" t="s">
        <v>861</v>
      </c>
      <c r="D426" s="59">
        <f t="shared" ref="D426:E426" si="106">IF(D302-D303+D419-D420&gt;=0,D302-D303+D419-D420,0)</f>
        <v>0</v>
      </c>
      <c r="E426" s="59">
        <f t="shared" si="106"/>
        <v>32755.599999999999</v>
      </c>
      <c r="F426" s="44" t="str">
        <f t="shared" si="72"/>
        <v>-</v>
      </c>
    </row>
    <row r="427" spans="1:6" ht="12.75" customHeight="1" x14ac:dyDescent="0.2">
      <c r="A427" s="271" t="s">
        <v>859</v>
      </c>
      <c r="B427" s="63" t="s">
        <v>862</v>
      </c>
      <c r="C427" s="272" t="s">
        <v>863</v>
      </c>
      <c r="D427" s="59">
        <f t="shared" ref="D427:E427" si="107">IF(D303-D302+D420-D419&gt;=0,D303-D302+D420-D419,0)</f>
        <v>31304.240000000002</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294989.52</v>
      </c>
      <c r="E643" s="59">
        <f>E422+E430</f>
        <v>250646.18</v>
      </c>
      <c r="F643" s="44">
        <f t="shared" si="109"/>
        <v>84.967825297658024</v>
      </c>
    </row>
    <row r="644" spans="1:6" ht="12.75" customHeight="1" x14ac:dyDescent="0.2">
      <c r="A644" s="62" t="s">
        <v>630</v>
      </c>
      <c r="B644" s="63" t="s">
        <v>1286</v>
      </c>
      <c r="C644" s="267" t="s">
        <v>1287</v>
      </c>
      <c r="D644" s="59">
        <f>D423+D535</f>
        <v>358720.54000000004</v>
      </c>
      <c r="E644" s="59">
        <f>E423+E535</f>
        <v>276443.94</v>
      </c>
      <c r="F644" s="44">
        <f t="shared" si="109"/>
        <v>77.063872617943758</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63731.020000000019</v>
      </c>
      <c r="E646" s="59">
        <f t="shared" si="164"/>
        <v>25797.760000000009</v>
      </c>
      <c r="F646" s="44">
        <f t="shared" si="109"/>
        <v>40.479126177487828</v>
      </c>
    </row>
    <row r="647" spans="1:6" ht="24" x14ac:dyDescent="0.2">
      <c r="A647" s="271" t="s">
        <v>1292</v>
      </c>
      <c r="B647" s="63" t="s">
        <v>1293</v>
      </c>
      <c r="C647" s="272" t="s">
        <v>1292</v>
      </c>
      <c r="D647" s="59">
        <f>IF(D426-D427+D641-D642&gt;=0,D426-D427+D641-D642,0)</f>
        <v>0</v>
      </c>
      <c r="E647" s="59">
        <f>IF(E426-E427+E641-E642&gt;=0,E426-E427+E641-E642,0)</f>
        <v>32755.599999999999</v>
      </c>
      <c r="F647" s="44" t="str">
        <f t="shared" si="109"/>
        <v>-</v>
      </c>
    </row>
    <row r="648" spans="1:6" ht="24" x14ac:dyDescent="0.2">
      <c r="A648" s="271" t="s">
        <v>1294</v>
      </c>
      <c r="B648" s="63" t="s">
        <v>1295</v>
      </c>
      <c r="C648" s="272" t="s">
        <v>1294</v>
      </c>
      <c r="D648" s="59">
        <f>IF(D427-D426+D642-D641&gt;=0,D427-D426+D642-D641,0)</f>
        <v>31304.240000000002</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0</v>
      </c>
      <c r="E649" s="59">
        <f t="shared" si="165"/>
        <v>6957.8399999999892</v>
      </c>
      <c r="F649" s="44" t="str">
        <f t="shared" si="109"/>
        <v>-</v>
      </c>
    </row>
    <row r="650" spans="1:6" ht="24" x14ac:dyDescent="0.2">
      <c r="A650" s="62" t="s">
        <v>630</v>
      </c>
      <c r="B650" s="63" t="s">
        <v>1298</v>
      </c>
      <c r="C650" s="267" t="s">
        <v>1299</v>
      </c>
      <c r="D650" s="59">
        <f t="shared" ref="D650:E650" si="166">IF(D646+D648-D645-D647&gt;=0,D646+D648-D645-D647,0)</f>
        <v>95035.260000000024</v>
      </c>
      <c r="E650" s="59">
        <f t="shared" si="166"/>
        <v>0</v>
      </c>
      <c r="F650" s="44">
        <f t="shared" si="109"/>
        <v>0</v>
      </c>
    </row>
    <row r="651" spans="1:6" ht="24" x14ac:dyDescent="0.2">
      <c r="A651" s="269" t="s">
        <v>1300</v>
      </c>
      <c r="B651" s="183" t="s">
        <v>1301</v>
      </c>
      <c r="C651" s="270" t="s">
        <v>1300</v>
      </c>
      <c r="D651" s="195">
        <v>29538.25</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14634.43</v>
      </c>
      <c r="E653" s="193">
        <v>34471.11</v>
      </c>
      <c r="F653" s="44">
        <f t="shared" ref="F653:F740" si="167">IF(D653&lt;&gt;0,IF(E653/D653&gt;=100,"&gt;&gt;100",E653/D653*100),"-")</f>
        <v>235.54801929422601</v>
      </c>
    </row>
    <row r="654" spans="1:6" ht="12.75" customHeight="1" x14ac:dyDescent="0.2">
      <c r="A654" s="62" t="s">
        <v>1305</v>
      </c>
      <c r="B654" s="63" t="s">
        <v>1306</v>
      </c>
      <c r="C654" s="267" t="s">
        <v>1305</v>
      </c>
      <c r="D654" s="193">
        <v>297281.65999999997</v>
      </c>
      <c r="E654" s="193">
        <v>262656.27</v>
      </c>
      <c r="F654" s="44">
        <f t="shared" si="167"/>
        <v>88.35266528046165</v>
      </c>
    </row>
    <row r="655" spans="1:6" ht="12.75" customHeight="1" x14ac:dyDescent="0.2">
      <c r="A655" s="62" t="s">
        <v>1307</v>
      </c>
      <c r="B655" s="63" t="s">
        <v>1308</v>
      </c>
      <c r="C655" s="267" t="s">
        <v>1307</v>
      </c>
      <c r="D655" s="193">
        <v>309510.62</v>
      </c>
      <c r="E655" s="193">
        <v>256312.89</v>
      </c>
      <c r="F655" s="44">
        <f t="shared" si="167"/>
        <v>82.812308669731593</v>
      </c>
    </row>
    <row r="656" spans="1:6" ht="24" x14ac:dyDescent="0.2">
      <c r="A656" s="62">
        <v>11</v>
      </c>
      <c r="B656" s="63" t="s">
        <v>1309</v>
      </c>
      <c r="C656" s="267" t="s">
        <v>1310</v>
      </c>
      <c r="D656" s="59">
        <f t="shared" ref="D656:E656" si="168">+D653+D654-D655</f>
        <v>2405.4699999999721</v>
      </c>
      <c r="E656" s="59">
        <f t="shared" si="168"/>
        <v>40814.489999999991</v>
      </c>
      <c r="F656" s="44">
        <f t="shared" si="167"/>
        <v>1696.7366044889548</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13</v>
      </c>
      <c r="E658" s="273">
        <v>14</v>
      </c>
      <c r="F658" s="44">
        <f t="shared" si="167"/>
        <v>107.69230769230769</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12</v>
      </c>
      <c r="E660" s="273">
        <v>12</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441.04</v>
      </c>
      <c r="E733" s="191">
        <v>1324.32</v>
      </c>
      <c r="F733" s="70">
        <f t="shared" si="167"/>
        <v>300.2720841647016</v>
      </c>
    </row>
    <row r="734" spans="1:6" ht="12.75" customHeight="1" x14ac:dyDescent="0.2">
      <c r="A734" s="69">
        <v>32121</v>
      </c>
      <c r="B734" s="64" t="s">
        <v>1446</v>
      </c>
      <c r="C734" s="301" t="s">
        <v>1447</v>
      </c>
      <c r="D734" s="191">
        <v>2978.14</v>
      </c>
      <c r="E734" s="191">
        <v>2755.75</v>
      </c>
      <c r="F734" s="70">
        <f t="shared" si="167"/>
        <v>92.532587453914189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482.06</v>
      </c>
      <c r="E737" s="193">
        <v>861.44</v>
      </c>
      <c r="F737" s="44">
        <f t="shared" si="167"/>
        <v>178.69974691947061</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38197.589999999997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461676.74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438945.20999999996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416732.85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21815.88</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396.48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11315.28</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11416.25</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457495.33000000007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441348.29000000004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415719.51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22057.96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407.94</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3162.88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11315.28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4831.76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42378.999999999884</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42379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6584.49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35794.51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23577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Danijela Krmpotić</cp:lastModifiedBy>
  <cp:lastPrinted>2025-03-11T06:54:08Z</cp:lastPrinted>
  <dcterms:created xsi:type="dcterms:W3CDTF">2022-04-01T05:14:30Z</dcterms:created>
  <dcterms:modified xsi:type="dcterms:W3CDTF">2025-07-08T09:57:19Z</dcterms:modified>
</cp:coreProperties>
</file>